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00" tabRatio="601" activeTab="1"/>
  </bookViews>
  <sheets>
    <sheet name="1. Overall Budget Summary" sheetId="1" r:id="rId1"/>
    <sheet name="3. Capital Program. 05.06" sheetId="2" r:id="rId2"/>
    <sheet name="3a. Amended Renewals Schedule" sheetId="3" r:id="rId3"/>
    <sheet name="4. Prudential Indicators" sheetId="4" r:id="rId4"/>
    <sheet name="5. Budget Risk Matrix" sheetId="5" r:id="rId5"/>
  </sheets>
  <definedNames>
    <definedName name="_xlnm.Print_Titles" localSheetId="1">'3. Capital Program. 05.06'!$1:$6</definedName>
  </definedNames>
  <calcPr fullCalcOnLoad="1"/>
</workbook>
</file>

<file path=xl/sharedStrings.xml><?xml version="1.0" encoding="utf-8"?>
<sst xmlns="http://schemas.openxmlformats.org/spreadsheetml/2006/main" count="528" uniqueCount="289">
  <si>
    <t>£</t>
  </si>
  <si>
    <t>Estimate</t>
  </si>
  <si>
    <t>Original</t>
  </si>
  <si>
    <t>Revised</t>
  </si>
  <si>
    <t>2004/05</t>
  </si>
  <si>
    <t>TOTAL</t>
  </si>
  <si>
    <t>CULTURAL, LEISURE AND COMMERCIAL</t>
  </si>
  <si>
    <t xml:space="preserve">      SERVICES</t>
  </si>
  <si>
    <t>FINANCIAL SERVICES</t>
  </si>
  <si>
    <t>HUMAN RESOURCES</t>
  </si>
  <si>
    <t>LEGAL AND DEMOCRATIC SERVICES</t>
  </si>
  <si>
    <t>PLANNING, HEALTH  AND ENVIRONMENT</t>
  </si>
  <si>
    <t>STRATEGY AND PERFORMANCE UNIT</t>
  </si>
  <si>
    <t>WYRE FOREST DISTRICT COUNCIL</t>
  </si>
  <si>
    <t>GENERAL FUND TOTAL REQUIREMENTS - DISTRICT COUNCIL PURPOSES</t>
  </si>
  <si>
    <t>SERVICE</t>
  </si>
  <si>
    <t>LESS:</t>
  </si>
  <si>
    <t>Capital Account/Interest Received</t>
  </si>
  <si>
    <t>IMPACT</t>
  </si>
  <si>
    <t>High</t>
  </si>
  <si>
    <t>QUADRANT 4 - IMMEDIATE ACTION</t>
  </si>
  <si>
    <t xml:space="preserve">HIGH </t>
  </si>
  <si>
    <t>Impact</t>
  </si>
  <si>
    <r>
      <t>PLANS -</t>
    </r>
    <r>
      <rPr>
        <b/>
        <i/>
        <sz val="10"/>
        <rFont val="Arial"/>
        <family val="2"/>
      </rPr>
      <t xml:space="preserve"> LOW RISK, HIGH IMPACT</t>
    </r>
  </si>
  <si>
    <t>Note: High Impact is risk assessed to be in excess of</t>
  </si>
  <si>
    <t>£100,000 in line with the Risk Management Implementation</t>
  </si>
  <si>
    <t>Strategy</t>
  </si>
  <si>
    <t>Low</t>
  </si>
  <si>
    <t>Risk</t>
  </si>
  <si>
    <t>MEDIUM</t>
  </si>
  <si>
    <t>1. Capital Receipts - realisation of to fund expenditure</t>
  </si>
  <si>
    <t>2. Benefits - Payments &amp; Funding</t>
  </si>
  <si>
    <t>4. Restructuring/Organisational Review</t>
  </si>
  <si>
    <t>LOW</t>
  </si>
  <si>
    <t>HIGH</t>
  </si>
  <si>
    <t>2. E Government</t>
  </si>
  <si>
    <t>QUADRANT 1 - KEEP UNDER PERIODIC REVIEW</t>
  </si>
  <si>
    <t>LOW RISK, LOW IMPACT</t>
  </si>
  <si>
    <t>RISK/IMPACT</t>
  </si>
  <si>
    <t xml:space="preserve">QUADRANT 3 -REVIEW RISK - CONTINGENCY </t>
  </si>
  <si>
    <t>QUADRANT 2 - CONSIDER ACTION</t>
  </si>
  <si>
    <t>3. Prudential Code for Capital Accounting (Borrowing)</t>
  </si>
  <si>
    <t>HIGH RISK, HIGH IMPACT</t>
  </si>
  <si>
    <t>HIGH RISK, LOW IMPACT</t>
  </si>
  <si>
    <t>2. History of underspending on Capital and Revenue Budgets</t>
  </si>
  <si>
    <t>1 Administrative buildings/DDA compliance work</t>
  </si>
  <si>
    <t>1. Finance Strategy/Accountability</t>
  </si>
  <si>
    <t>2. Car Parking</t>
  </si>
  <si>
    <t>3. Council Tax - Excessive rises,capping</t>
  </si>
  <si>
    <t>4. Council Tax Collection Levels</t>
  </si>
  <si>
    <t>5. External Interest, Pay, Price increases</t>
  </si>
  <si>
    <t>6. Recruitment/key staff retention</t>
  </si>
  <si>
    <t>7. Externalisation of Leisure Centres</t>
  </si>
  <si>
    <t>8. Benefits Service Delivery</t>
  </si>
  <si>
    <t>9. Environment and Economic Regeneration</t>
  </si>
  <si>
    <t>1. External Funding, Partnerships</t>
  </si>
  <si>
    <t>10. Industrial Estates &amp; Other Property</t>
  </si>
  <si>
    <t>11. Cinema Provision</t>
  </si>
  <si>
    <t>4. Pension Costs</t>
  </si>
  <si>
    <t>5. Single Site</t>
  </si>
  <si>
    <t>6. Worcestershire Hub</t>
  </si>
  <si>
    <t>7. Concessionery Travel</t>
  </si>
  <si>
    <t>3. Government Grant/ FSS/Council Tax Revaluation</t>
  </si>
  <si>
    <t>8. Sale of Rushock Trading Estate</t>
  </si>
  <si>
    <t>5. Recycling</t>
  </si>
  <si>
    <t>3. Shared Services</t>
  </si>
  <si>
    <t>2005/06</t>
  </si>
  <si>
    <t>2006/07</t>
  </si>
  <si>
    <t>2007/08</t>
  </si>
  <si>
    <t>At Nov. 04</t>
  </si>
  <si>
    <t>Prices</t>
  </si>
  <si>
    <t>Inflation</t>
  </si>
  <si>
    <t xml:space="preserve"> </t>
  </si>
  <si>
    <t>TOTAL NET EXPENDITURE ON SERVICES</t>
  </si>
  <si>
    <t xml:space="preserve">LESS: </t>
  </si>
  <si>
    <t>Contribution from Reserves</t>
  </si>
  <si>
    <t>NET BUDGET REQUIREMENT</t>
  </si>
  <si>
    <t>Revenue Support Grant</t>
  </si>
  <si>
    <t>Business Rates</t>
  </si>
  <si>
    <t>Collection Fund Surplus</t>
  </si>
  <si>
    <t>GENERAL EXPENSES -</t>
  </si>
  <si>
    <r>
      <t xml:space="preserve">     </t>
    </r>
    <r>
      <rPr>
        <b/>
        <sz val="10"/>
        <rFont val="Arial"/>
        <family val="2"/>
      </rPr>
      <t>DISTRICT COUNCIL PURPOSES</t>
    </r>
  </si>
  <si>
    <t>Appendix 1</t>
  </si>
  <si>
    <t/>
  </si>
  <si>
    <t>Slippage</t>
  </si>
  <si>
    <t>Approved</t>
  </si>
  <si>
    <t>Amended</t>
  </si>
  <si>
    <t>Current</t>
  </si>
  <si>
    <t>from Capital</t>
  </si>
  <si>
    <t>Capital</t>
  </si>
  <si>
    <t>Year</t>
  </si>
  <si>
    <t>Programme</t>
  </si>
  <si>
    <t>Expenditure</t>
  </si>
  <si>
    <t>Scheme</t>
  </si>
  <si>
    <t>CAPITAL PROGRAMME DESCRIPTION</t>
  </si>
  <si>
    <t>to date</t>
  </si>
  <si>
    <t>Balance</t>
  </si>
  <si>
    <t>Comments</t>
  </si>
  <si>
    <t>COMMITTED EXPENDITURE</t>
  </si>
  <si>
    <t>Cultural Leisure and Commercial Services</t>
  </si>
  <si>
    <t>Municipal Cemetery, purchase of land</t>
  </si>
  <si>
    <t>Cemetery Main Roadway</t>
  </si>
  <si>
    <t>Parking Facilities - Payment under Contractual Agreement</t>
  </si>
  <si>
    <t>Parking Facilities - Remedial/safety work to existing car parks</t>
  </si>
  <si>
    <t>Parking Facilities - Future car parking contingency</t>
  </si>
  <si>
    <t>Public Conveniences - enhancement programme</t>
  </si>
  <si>
    <t>Play equipment - Replace/repairs programme</t>
  </si>
  <si>
    <t>Paddling Pools - Repairs to Brinton Park &amp; Riverside Pools</t>
  </si>
  <si>
    <t>Skateboard Park at Brinton Park - Capital Contingency</t>
  </si>
  <si>
    <t>Stourport - Footpath (subject to S.106 agreement)</t>
  </si>
  <si>
    <t>Old Pals Shelter - Refurbishment</t>
  </si>
  <si>
    <t>Wyre Forest Glades - Plant Replacement</t>
  </si>
  <si>
    <t>Recycling - Extension to scheme - vehicles &amp; containers</t>
  </si>
  <si>
    <t>General Cleansing - Geographic Working</t>
  </si>
  <si>
    <t>Admin Building - Imp works for disabled</t>
  </si>
  <si>
    <t>Rushock Trading Estate - Repairs &amp; Maintenance</t>
  </si>
  <si>
    <t>Worcestershire Hub - Contribution to WCC</t>
  </si>
  <si>
    <t>Worcestershire Hub - Vicar Street Offices Refurbishment</t>
  </si>
  <si>
    <t>Worcestershire Hub - Civic Centre Reception Remodelling</t>
  </si>
  <si>
    <t>Worcestershire Hub - Bewdley TIC Remodelling</t>
  </si>
  <si>
    <t>KTC 3 Disposal</t>
  </si>
  <si>
    <t>Vale Road Crossing</t>
  </si>
  <si>
    <t>Car Parks Oil Interceptors</t>
  </si>
  <si>
    <t>Glades 'Contingency'; Floor Replacement, DDA and Alarms</t>
  </si>
  <si>
    <t>Rowland Hill Public Conveniences Refurbishment</t>
  </si>
  <si>
    <t>White Wickets Changing Facility</t>
  </si>
  <si>
    <t>Improvement to Car Parks</t>
  </si>
  <si>
    <t>Planning, Health and Environment</t>
  </si>
  <si>
    <t>Disabled Facilities Grants</t>
  </si>
  <si>
    <t>Affordable Housing Grants to Registered Social Landlords</t>
  </si>
  <si>
    <t>Private Sector Housing Conditions - Improvements Initiative</t>
  </si>
  <si>
    <t>Conservation area, Listed &amp; Heritage Buildings</t>
  </si>
  <si>
    <t>Horsefair Redevelopment</t>
  </si>
  <si>
    <t>Community Alarm Equipment Grant</t>
  </si>
  <si>
    <t>Human Resources</t>
  </si>
  <si>
    <t>Implementing Electronic Government</t>
  </si>
  <si>
    <t>Software &amp; Network Licenses</t>
  </si>
  <si>
    <t>Strategy &amp; Performance Unit</t>
  </si>
  <si>
    <t>CCTV Kidderminster Town Centre</t>
  </si>
  <si>
    <t>Grants to Voluntary Bodies - CAB</t>
  </si>
  <si>
    <t>Legal &amp; Democratic Services</t>
  </si>
  <si>
    <t>Capital Grant towards Rebuilding Queensway Wall</t>
  </si>
  <si>
    <t>Land Charges - MIS System</t>
  </si>
  <si>
    <t>Vehicle &amp; Equipment Renewal Schedule</t>
  </si>
  <si>
    <t>St Mary's Retaining Wall</t>
  </si>
  <si>
    <t>Vicar Street Lease Surrender</t>
  </si>
  <si>
    <t>Appendix 3</t>
  </si>
  <si>
    <t>ANALYSIS OF CAPITAL EXPENDITURE BY SERVICE</t>
  </si>
  <si>
    <t>2004/2005</t>
  </si>
  <si>
    <t>2005/2006</t>
  </si>
  <si>
    <t>2006/2007</t>
  </si>
  <si>
    <t>2007/2008</t>
  </si>
  <si>
    <t xml:space="preserve">                  Detail</t>
  </si>
  <si>
    <t>Actual</t>
  </si>
  <si>
    <t>CULTURAL, LEISURE AND COMMERCIAL SERVICES</t>
  </si>
  <si>
    <t>PLANNING, HEALTH &amp; ENVIRONMENT</t>
  </si>
  <si>
    <t>STRATEGY &amp; PERFORMANCE UNIT</t>
  </si>
  <si>
    <t>LEGAL &amp; DEMOCRATIC SERVICES</t>
  </si>
  <si>
    <t>VEHICLE &amp; EQUIPMENT RENEWAL SCHEDULE (Note 1)</t>
  </si>
  <si>
    <t>Notes</t>
  </si>
  <si>
    <t>Vehicle &amp; Equipment Renewals were funded by operational leases until 31st March 2004. Following the</t>
  </si>
  <si>
    <t>introduction of the Prudential System from 2004/05, the future financing of these renewals will be determined</t>
  </si>
  <si>
    <t>in accordance with Council Policy. In 2004/05 prudential borrowing was utilised to finance the renewals.</t>
  </si>
  <si>
    <t>Full details of the base Capital Programme are included in the Budget Strategy Report 2005-2008.</t>
  </si>
  <si>
    <t>The final capital position for 2004/05 has been stated above.</t>
  </si>
  <si>
    <t>Slippage from 2004/05 schemes have been added to the 2005/06 schemes.</t>
  </si>
  <si>
    <t>ACTUAL AND ESTIMATES OF THE CAPITAL FINANCING REQUIREMENT AND ACTUAL DEBT FIGURES</t>
  </si>
  <si>
    <t>£'000</t>
  </si>
  <si>
    <t>Capital Expenditure</t>
  </si>
  <si>
    <t>Supported Spend</t>
  </si>
  <si>
    <t>Unsupported Spend</t>
  </si>
  <si>
    <t>Total Spend</t>
  </si>
  <si>
    <t>Financed by:</t>
  </si>
  <si>
    <t>Borrowing/Leasing</t>
  </si>
  <si>
    <t>Capital Receipts</t>
  </si>
  <si>
    <t>Capital Grants</t>
  </si>
  <si>
    <t>PCL</t>
  </si>
  <si>
    <t>Revenue</t>
  </si>
  <si>
    <t>Capital Financing Requirement (CFR)</t>
  </si>
  <si>
    <t>CFR</t>
  </si>
  <si>
    <t>External Debt</t>
  </si>
  <si>
    <t>Borrowing</t>
  </si>
  <si>
    <t>Other Long Term Liabilities</t>
  </si>
  <si>
    <t>Total Debt at 31st March</t>
  </si>
  <si>
    <t>LIMITS TO BORROWING ACTIVITY</t>
  </si>
  <si>
    <t>Gross Borrowing</t>
  </si>
  <si>
    <t>Investments</t>
  </si>
  <si>
    <t>Net Borrowing</t>
  </si>
  <si>
    <t>AUTHORISED AND OPERATIONAL LIMITS</t>
  </si>
  <si>
    <t>Authorised Limit for External Debt</t>
  </si>
  <si>
    <t>Total</t>
  </si>
  <si>
    <t>Operational Boundary for External Debt</t>
  </si>
  <si>
    <t>RATIO OF FINANCING COSTS TO NET REVENUE STREAM</t>
  </si>
  <si>
    <t>%</t>
  </si>
  <si>
    <t>General Fund</t>
  </si>
  <si>
    <t>The estimates of financing costs include current commitments and the proposals in this budget report.</t>
  </si>
  <si>
    <t>INCREMENTAL IMPACT OF CAPITAL INVESTMENT DECISIONS ON THE BAND D COUNCIL TAX</t>
  </si>
  <si>
    <t>Council Tax - Band D</t>
  </si>
  <si>
    <t>The 2005/06 Taxbase of 34,105 has been used across all years for the purpose of these estimates.</t>
  </si>
  <si>
    <t>TREASURY MANAGEMENT PRUDENTIAL INDICATORS</t>
  </si>
  <si>
    <t>Upper</t>
  </si>
  <si>
    <t xml:space="preserve">Maximum principal sums invested for </t>
  </si>
  <si>
    <t>£15m</t>
  </si>
  <si>
    <t xml:space="preserve"> longer than 364 days</t>
  </si>
  <si>
    <t>Limits on fixed interest rates</t>
  </si>
  <si>
    <t>100%</t>
  </si>
  <si>
    <t>Limits on variable interest rates</t>
  </si>
  <si>
    <t>22%</t>
  </si>
  <si>
    <t>Maturity Structure of fixed borrowing**</t>
  </si>
  <si>
    <t>Lower</t>
  </si>
  <si>
    <t>Under 12 months</t>
  </si>
  <si>
    <t>0%</t>
  </si>
  <si>
    <t>12 months to 2 years</t>
  </si>
  <si>
    <t>2 years to 5 years</t>
  </si>
  <si>
    <t>5 years to 10 years</t>
  </si>
  <si>
    <t>10 years and above</t>
  </si>
  <si>
    <t xml:space="preserve">** The upper limit is 100% in each case as this Council's only anticipated borrowing is small sums which are </t>
  </si>
  <si>
    <t>not significant and these maturity structures will not impact on revenue. These limits give maximum flexibility</t>
  </si>
  <si>
    <t>to ensure financial advantages of each transaction.</t>
  </si>
  <si>
    <t xml:space="preserve">The Head of Financial Services reports that the Council complied with the requirement to keep net borrowing </t>
  </si>
  <si>
    <t>below the relevant CFR in 2004/05, and no difficulties are envisaged for the current or future years. This</t>
  </si>
  <si>
    <t>view takes into account current commitments and existing plans.</t>
  </si>
  <si>
    <t xml:space="preserve">                      Detail</t>
  </si>
  <si>
    <r>
      <t xml:space="preserve">1. </t>
    </r>
    <r>
      <rPr>
        <b/>
        <u val="single"/>
        <sz val="10"/>
        <rFont val="Arial"/>
        <family val="2"/>
      </rPr>
      <t>VEHICLES</t>
    </r>
  </si>
  <si>
    <r>
      <t xml:space="preserve">    (a) </t>
    </r>
    <r>
      <rPr>
        <b/>
        <u val="single"/>
        <sz val="10"/>
        <rFont val="Arial"/>
        <family val="2"/>
      </rPr>
      <t xml:space="preserve">Cultural, Leisure and Commercial Services </t>
    </r>
  </si>
  <si>
    <t xml:space="preserve">         Blitz Vehicle</t>
  </si>
  <si>
    <t xml:space="preserve">         Garage Equipment - Replacement</t>
  </si>
  <si>
    <t xml:space="preserve">         Mechanical Sweeper (Large)</t>
  </si>
  <si>
    <t xml:space="preserve">         Refuse Freighter </t>
  </si>
  <si>
    <t xml:space="preserve">         Mowing Machine</t>
  </si>
  <si>
    <t xml:space="preserve">         Transit Van</t>
  </si>
  <si>
    <t xml:space="preserve">         Transit Tipper</t>
  </si>
  <si>
    <t xml:space="preserve">         7.5t Pick Up/ Tipper</t>
  </si>
  <si>
    <t xml:space="preserve">         Small Van</t>
  </si>
  <si>
    <r>
      <t xml:space="preserve">2. </t>
    </r>
    <r>
      <rPr>
        <b/>
        <u val="single"/>
        <sz val="10"/>
        <rFont val="Arial"/>
        <family val="2"/>
      </rPr>
      <t>OTHER</t>
    </r>
  </si>
  <si>
    <r>
      <t xml:space="preserve">    (a) </t>
    </r>
    <r>
      <rPr>
        <b/>
        <u val="single"/>
        <sz val="10"/>
        <rFont val="Arial"/>
        <family val="2"/>
      </rPr>
      <t>Financial Services</t>
    </r>
  </si>
  <si>
    <t xml:space="preserve">          Financial Management System replacement</t>
  </si>
  <si>
    <t xml:space="preserve">          Revenues System server replacement</t>
  </si>
  <si>
    <t xml:space="preserve">          Cash receipting system replacement</t>
  </si>
  <si>
    <t xml:space="preserve">          Officers time recording system replacement</t>
  </si>
  <si>
    <t>Month 6</t>
  </si>
  <si>
    <t>St Mary's Churchyard Boundary Wall</t>
  </si>
  <si>
    <t>Balance of scheme will slip into 2006/2007.</t>
  </si>
  <si>
    <t>£50,000 Capital Virement approved by Cabinet 30th June 2005 (For Glades Refurbishment Capital Grant). Balance of £7,830 to fall back to useable capital receipts reserve.</t>
  </si>
  <si>
    <t>Scheme complete.</t>
  </si>
  <si>
    <t>Improvements to St Georges Park</t>
  </si>
  <si>
    <t>Scheme will slip into 2006/2007.</t>
  </si>
  <si>
    <t>Wyre Forest Glades Contribution to Refurbishment</t>
  </si>
  <si>
    <t>Approval for two thirds of the cost of refurbishment up to a maximum of £350,000.  An agreement is being drawn up. Opinion that the majority of the refurbishment work will slip into 2006/2007.  December 2006 anticipated completion date.</t>
  </si>
  <si>
    <t>Worcestershire Hub - Town Hall Conversion</t>
  </si>
  <si>
    <t>Costs to be offset against future capital receipt (total costs in 04/05 £48,180). Site to be marketed in the near future.</t>
  </si>
  <si>
    <t>CPO granted and awaiting completion.</t>
  </si>
  <si>
    <t>Scheme complete. Balance of capital scheme will fall into capital balances.</t>
  </si>
  <si>
    <t>Ongoing programme with a target of 2.5% Gershon efficiency savings.</t>
  </si>
  <si>
    <t>VEHICLE AND EQUIPMENT RENEWAL SCHEDULE 2005/2006 (ORIGINAL BUDGET)</t>
  </si>
  <si>
    <t>(INCLUDING SLIPPAGE FROM 2004/2005)</t>
  </si>
  <si>
    <t xml:space="preserve">Amended </t>
  </si>
  <si>
    <t>NOTES</t>
  </si>
  <si>
    <t>Complete</t>
  </si>
  <si>
    <t>Appendix 3 Cont'd</t>
  </si>
  <si>
    <t>PRUDENTIAL INDICATORS 2005/2008</t>
  </si>
  <si>
    <t>Appendix 5</t>
  </si>
  <si>
    <t>Assumed expenditure spend to Budget.</t>
  </si>
  <si>
    <t>Kidderminster Town Centre Redev. (KTC1)</t>
  </si>
  <si>
    <t>Ongoing programme of works - may be some slippage into 2006/2007.</t>
  </si>
  <si>
    <t>Scheme will possibly slip into 2006/2007.</t>
  </si>
  <si>
    <t>Outturn on these schemes subject to Housing Corporation Grant funding 'bid clinics' due to take place in January 2006.</t>
  </si>
  <si>
    <t>Assumed expenditure spend to Budget 2005/2006.</t>
  </si>
  <si>
    <t>S106 monies.</t>
  </si>
  <si>
    <t>Subject to land transfer. Scheme will slip into 2006/2007.</t>
  </si>
  <si>
    <t>Assumed expenditure in 2005/2006.</t>
  </si>
  <si>
    <t>May be used as part of the Vicar Street refurbishment scheme. Will slip into 2006/2007.</t>
  </si>
  <si>
    <t>Duke House Refurbishment</t>
  </si>
  <si>
    <t>Assumed expenditure spend to Budget 2005/2006. Works to commence January 2006.</t>
  </si>
  <si>
    <t>Scheme likely slip into 2006/2007.</t>
  </si>
  <si>
    <t>Brinton Park - Liveability Fund</t>
  </si>
  <si>
    <t>QEII Gardens - Liveability Fund</t>
  </si>
  <si>
    <t>Subject to Community Housing Group expenditure.</t>
  </si>
  <si>
    <t>Spennells Playing Field - Youth Shelter</t>
  </si>
  <si>
    <t>Conversion works under way - will be some slippage into 2006/2007. To be determined.</t>
  </si>
  <si>
    <t>Phased scheme - grant supported. May be some slippage - not yet determined.</t>
  </si>
  <si>
    <t>Subject to feasibility study. Will be slipped into 2006/2007</t>
  </si>
  <si>
    <t>To be determined. Scheme likely to slip into 2006/2007.</t>
  </si>
  <si>
    <t>Assumed expenditure to Budget - opened October 2005.</t>
  </si>
  <si>
    <t>Scheme to slip into 2006/2007 as works to be carried out in the Autumn of 2006.</t>
  </si>
  <si>
    <t>Sewage works expenditure slipped into 2006/2007. Spending will depend upon the successof the decision to dispose of the site.</t>
  </si>
  <si>
    <t>ICT Investment - Including Corporate &amp; Benefits Workflow/D.I.P.</t>
  </si>
  <si>
    <t>£200,000 is likely to slip into 2006/2007.</t>
  </si>
  <si>
    <t>Grant will be subject to CAB putting together a funding package and implementing new projects. Scheme will slip into 2006/2007.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</si>
</sst>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;\(#,##0\)"/>
    <numFmt numFmtId="167" formatCode="#,##0;[Red]\(#,##0\)"/>
    <numFmt numFmtId="168" formatCode="_-* #,##0.00_-;\(* #,##0.00\)_-;_-* &quot;-&quot;??_-;_-@_-"/>
    <numFmt numFmtId="169" formatCode="_-* #,##0.00_-;\-* #,##0.00_-;_-* &quot;-&quot;_-;_-@_-"/>
    <numFmt numFmtId="170" formatCode="#,##0.00;\(#,##0.00\)"/>
  </numFmts>
  <fonts count="1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7" fontId="0" fillId="0" borderId="23" xfId="0" applyNumberFormat="1" applyBorder="1" applyAlignment="1">
      <alignment/>
    </xf>
    <xf numFmtId="0" fontId="1" fillId="0" borderId="25" xfId="0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41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7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2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center" textRotation="18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3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2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3" fontId="11" fillId="0" borderId="2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4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3" fontId="14" fillId="0" borderId="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4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3" fillId="0" borderId="23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6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3" fillId="0" borderId="35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3" fontId="11" fillId="0" borderId="4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13" fillId="0" borderId="37" xfId="0" applyFont="1" applyBorder="1" applyAlignment="1">
      <alignment/>
    </xf>
    <xf numFmtId="3" fontId="13" fillId="0" borderId="38" xfId="0" applyNumberFormat="1" applyFont="1" applyFill="1" applyBorder="1" applyAlignment="1">
      <alignment horizontal="center"/>
    </xf>
    <xf numFmtId="3" fontId="13" fillId="0" borderId="39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3" fontId="11" fillId="0" borderId="22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3" fillId="0" borderId="37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 horizontal="center"/>
    </xf>
    <xf numFmtId="0" fontId="13" fillId="0" borderId="36" xfId="0" applyFont="1" applyBorder="1" applyAlignment="1">
      <alignment/>
    </xf>
    <xf numFmtId="3" fontId="13" fillId="0" borderId="37" xfId="0" applyNumberFormat="1" applyFont="1" applyBorder="1" applyAlignment="1">
      <alignment/>
    </xf>
    <xf numFmtId="166" fontId="13" fillId="0" borderId="38" xfId="0" applyNumberFormat="1" applyFont="1" applyFill="1" applyBorder="1" applyAlignment="1">
      <alignment horizontal="center"/>
    </xf>
    <xf numFmtId="166" fontId="13" fillId="0" borderId="39" xfId="0" applyNumberFormat="1" applyFont="1" applyFill="1" applyBorder="1" applyAlignment="1">
      <alignment horizontal="center"/>
    </xf>
    <xf numFmtId="0" fontId="11" fillId="0" borderId="36" xfId="0" applyFont="1" applyBorder="1" applyAlignment="1">
      <alignment/>
    </xf>
    <xf numFmtId="166" fontId="1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38" xfId="0" applyNumberFormat="1" applyFont="1" applyBorder="1" applyAlignment="1">
      <alignment horizontal="center"/>
    </xf>
    <xf numFmtId="166" fontId="13" fillId="0" borderId="39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38" xfId="0" applyFont="1" applyBorder="1" applyAlignment="1">
      <alignment/>
    </xf>
    <xf numFmtId="3" fontId="13" fillId="0" borderId="39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 horizontal="center"/>
    </xf>
    <xf numFmtId="170" fontId="13" fillId="0" borderId="38" xfId="0" applyNumberFormat="1" applyFont="1" applyBorder="1" applyAlignment="1">
      <alignment/>
    </xf>
    <xf numFmtId="170" fontId="13" fillId="0" borderId="39" xfId="0" applyNumberFormat="1" applyFont="1" applyBorder="1" applyAlignment="1">
      <alignment/>
    </xf>
    <xf numFmtId="170" fontId="0" fillId="0" borderId="0" xfId="0" applyNumberFormat="1" applyBorder="1" applyAlignment="1">
      <alignment horizontal="right"/>
    </xf>
    <xf numFmtId="3" fontId="13" fillId="0" borderId="36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0" xfId="0" applyFont="1" applyFill="1" applyAlignment="1">
      <alignment/>
    </xf>
    <xf numFmtId="3" fontId="11" fillId="0" borderId="38" xfId="0" applyNumberFormat="1" applyFont="1" applyFill="1" applyBorder="1" applyAlignment="1">
      <alignment horizontal="center"/>
    </xf>
    <xf numFmtId="3" fontId="11" fillId="0" borderId="37" xfId="0" applyNumberFormat="1" applyFont="1" applyFill="1" applyBorder="1" applyAlignment="1">
      <alignment horizontal="center"/>
    </xf>
    <xf numFmtId="3" fontId="11" fillId="0" borderId="39" xfId="0" applyNumberFormat="1" applyFont="1" applyFill="1" applyBorder="1" applyAlignment="1">
      <alignment horizontal="center"/>
    </xf>
    <xf numFmtId="3" fontId="13" fillId="0" borderId="38" xfId="0" applyNumberFormat="1" applyFont="1" applyFill="1" applyBorder="1" applyAlignment="1" quotePrefix="1">
      <alignment horizontal="center"/>
    </xf>
    <xf numFmtId="3" fontId="13" fillId="0" borderId="39" xfId="0" applyNumberFormat="1" applyFont="1" applyFill="1" applyBorder="1" applyAlignment="1" quotePrefix="1">
      <alignment horizontal="center"/>
    </xf>
    <xf numFmtId="3" fontId="1" fillId="0" borderId="2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8" fillId="0" borderId="0" xfId="0" applyFont="1" applyAlignment="1">
      <alignment horizontal="right" textRotation="180"/>
    </xf>
    <xf numFmtId="0" fontId="0" fillId="0" borderId="3" xfId="0" applyBorder="1" applyAlignment="1">
      <alignment vertical="top"/>
    </xf>
    <xf numFmtId="167" fontId="0" fillId="0" borderId="23" xfId="0" applyNumberFormat="1" applyBorder="1" applyAlignment="1">
      <alignment vertical="top"/>
    </xf>
    <xf numFmtId="167" fontId="0" fillId="0" borderId="3" xfId="0" applyNumberFormat="1" applyBorder="1" applyAlignment="1">
      <alignment vertical="top"/>
    </xf>
    <xf numFmtId="0" fontId="0" fillId="0" borderId="23" xfId="0" applyBorder="1" applyAlignment="1">
      <alignment wrapText="1"/>
    </xf>
    <xf numFmtId="0" fontId="0" fillId="0" borderId="23" xfId="0" applyBorder="1" applyAlignment="1">
      <alignment vertical="top"/>
    </xf>
    <xf numFmtId="167" fontId="0" fillId="0" borderId="24" xfId="0" applyNumberFormat="1" applyBorder="1" applyAlignment="1">
      <alignment/>
    </xf>
    <xf numFmtId="167" fontId="0" fillId="0" borderId="5" xfId="0" applyNumberFormat="1" applyBorder="1" applyAlignment="1">
      <alignment/>
    </xf>
    <xf numFmtId="3" fontId="0" fillId="0" borderId="3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0" fontId="0" fillId="0" borderId="23" xfId="0" applyFill="1" applyBorder="1" applyAlignment="1">
      <alignment/>
    </xf>
    <xf numFmtId="41" fontId="1" fillId="0" borderId="3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4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40" xfId="0" applyFont="1" applyFill="1" applyBorder="1" applyAlignment="1">
      <alignment horizontal="center"/>
    </xf>
    <xf numFmtId="3" fontId="0" fillId="0" borderId="31" xfId="0" applyNumberForma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17" fillId="0" borderId="23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41" fontId="1" fillId="0" borderId="4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167" fontId="0" fillId="0" borderId="20" xfId="0" applyNumberFormat="1" applyFill="1" applyBorder="1" applyAlignment="1">
      <alignment/>
    </xf>
    <xf numFmtId="167" fontId="0" fillId="0" borderId="20" xfId="0" applyNumberFormat="1" applyFill="1" applyBorder="1" applyAlignment="1">
      <alignment vertical="top"/>
    </xf>
    <xf numFmtId="167" fontId="0" fillId="0" borderId="21" xfId="0" applyNumberFormat="1" applyFill="1" applyBorder="1" applyAlignment="1">
      <alignment/>
    </xf>
    <xf numFmtId="43" fontId="0" fillId="0" borderId="2" xfId="0" applyNumberFormat="1" applyFill="1" applyBorder="1" applyAlignment="1">
      <alignment/>
    </xf>
    <xf numFmtId="43" fontId="1" fillId="0" borderId="0" xfId="0" applyNumberFormat="1" applyFont="1" applyFill="1" applyAlignment="1">
      <alignment horizontal="center"/>
    </xf>
    <xf numFmtId="43" fontId="1" fillId="0" borderId="4" xfId="0" applyNumberFormat="1" applyFont="1" applyFill="1" applyBorder="1" applyAlignment="1">
      <alignment/>
    </xf>
    <xf numFmtId="43" fontId="1" fillId="0" borderId="4" xfId="0" applyNumberFormat="1" applyFont="1" applyFill="1" applyBorder="1" applyAlignment="1">
      <alignment horizontal="center"/>
    </xf>
    <xf numFmtId="43" fontId="1" fillId="0" borderId="6" xfId="0" applyNumberFormat="1" applyFon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4" xfId="0" applyNumberFormat="1" applyFill="1" applyBorder="1" applyAlignment="1">
      <alignment/>
    </xf>
    <xf numFmtId="167" fontId="0" fillId="0" borderId="4" xfId="0" applyNumberFormat="1" applyFill="1" applyBorder="1" applyAlignment="1">
      <alignment vertical="top"/>
    </xf>
    <xf numFmtId="167" fontId="0" fillId="0" borderId="6" xfId="0" applyNumberForma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7" fontId="0" fillId="0" borderId="14" xfId="0" applyNumberFormat="1" applyFill="1" applyBorder="1" applyAlignment="1">
      <alignment/>
    </xf>
    <xf numFmtId="167" fontId="0" fillId="0" borderId="23" xfId="0" applyNumberFormat="1" applyFill="1" applyBorder="1" applyAlignment="1">
      <alignment/>
    </xf>
    <xf numFmtId="167" fontId="0" fillId="0" borderId="23" xfId="0" applyNumberFormat="1" applyFill="1" applyBorder="1" applyAlignment="1">
      <alignment vertical="top"/>
    </xf>
    <xf numFmtId="167" fontId="0" fillId="0" borderId="24" xfId="0" applyNumberFormat="1" applyFill="1" applyBorder="1" applyAlignment="1">
      <alignment/>
    </xf>
    <xf numFmtId="0" fontId="0" fillId="0" borderId="23" xfId="0" applyFill="1" applyBorder="1" applyAlignment="1">
      <alignment wrapText="1"/>
    </xf>
    <xf numFmtId="0" fontId="8" fillId="0" borderId="3" xfId="0" applyFont="1" applyBorder="1" applyAlignment="1">
      <alignment horizontal="right" textRotation="180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7" fontId="0" fillId="0" borderId="15" xfId="0" applyNumberFormat="1" applyBorder="1" applyAlignment="1">
      <alignment vertical="top"/>
    </xf>
    <xf numFmtId="167" fontId="0" fillId="0" borderId="20" xfId="0" applyNumberFormat="1" applyBorder="1" applyAlignment="1">
      <alignment vertical="top"/>
    </xf>
    <xf numFmtId="3" fontId="1" fillId="0" borderId="42" xfId="0" applyNumberFormat="1" applyFont="1" applyFill="1" applyBorder="1" applyAlignment="1">
      <alignment horizontal="right" textRotation="180"/>
    </xf>
    <xf numFmtId="3" fontId="1" fillId="0" borderId="0" xfId="0" applyNumberFormat="1" applyFont="1" applyFill="1" applyBorder="1" applyAlignment="1">
      <alignment horizontal="right" textRotation="180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right" textRotation="180"/>
    </xf>
    <xf numFmtId="0" fontId="0" fillId="0" borderId="0" xfId="0" applyAlignment="1">
      <alignment/>
    </xf>
    <xf numFmtId="0" fontId="11" fillId="0" borderId="0" xfId="0" applyFont="1" applyAlignment="1">
      <alignment horizontal="right" textRotation="180"/>
    </xf>
    <xf numFmtId="3" fontId="13" fillId="0" borderId="36" xfId="0" applyNumberFormat="1" applyFont="1" applyFill="1" applyBorder="1" applyAlignment="1" quotePrefix="1">
      <alignment horizontal="center"/>
    </xf>
    <xf numFmtId="0" fontId="13" fillId="0" borderId="38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2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13" fillId="0" borderId="25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1" fillId="0" borderId="25" xfId="0" applyNumberFormat="1" applyFont="1" applyBorder="1" applyAlignment="1" quotePrefix="1">
      <alignment horizontal="center"/>
    </xf>
    <xf numFmtId="3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right" textRotation="180"/>
    </xf>
    <xf numFmtId="0" fontId="1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29</xdr:row>
      <xdr:rowOff>66675</xdr:rowOff>
    </xdr:from>
    <xdr:to>
      <xdr:col>4</xdr:col>
      <xdr:colOff>857250</xdr:colOff>
      <xdr:row>30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762750" y="5734050"/>
          <a:ext cx="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953250" y="0"/>
          <a:ext cx="35718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51460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10</xdr:col>
      <xdr:colOff>581025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953250" y="0"/>
          <a:ext cx="35718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429375" y="0"/>
          <a:ext cx="40957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88607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35255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352550" y="0"/>
          <a:ext cx="180975" cy="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72402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91200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267325" y="0"/>
          <a:ext cx="40576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15</xdr:col>
      <xdr:colOff>581025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267325" y="0"/>
          <a:ext cx="4057650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724025" y="0"/>
          <a:ext cx="3533775" cy="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</xdr:row>
      <xdr:rowOff>9525</xdr:rowOff>
    </xdr:from>
    <xdr:to>
      <xdr:col>2</xdr:col>
      <xdr:colOff>342900</xdr:colOff>
      <xdr:row>18</xdr:row>
      <xdr:rowOff>257175</xdr:rowOff>
    </xdr:to>
    <xdr:sp>
      <xdr:nvSpPr>
        <xdr:cNvPr id="22" name="AutoShape 22"/>
        <xdr:cNvSpPr>
          <a:spLocks/>
        </xdr:cNvSpPr>
      </xdr:nvSpPr>
      <xdr:spPr>
        <a:xfrm>
          <a:off x="1352550" y="333375"/>
          <a:ext cx="180975" cy="2847975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9525</xdr:rowOff>
    </xdr:from>
    <xdr:to>
      <xdr:col>2</xdr:col>
      <xdr:colOff>342900</xdr:colOff>
      <xdr:row>34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352550" y="3209925"/>
          <a:ext cx="180975" cy="2266950"/>
        </a:xfrm>
        <a:prstGeom prst="upArrow">
          <a:avLst>
            <a:gd name="adj1" fmla="val -33199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34</xdr:row>
      <xdr:rowOff>28575</xdr:rowOff>
    </xdr:from>
    <xdr:to>
      <xdr:col>8</xdr:col>
      <xdr:colOff>581025</xdr:colOff>
      <xdr:row>34</xdr:row>
      <xdr:rowOff>257175</xdr:rowOff>
    </xdr:to>
    <xdr:sp>
      <xdr:nvSpPr>
        <xdr:cNvPr id="24" name="AutoShape 24"/>
        <xdr:cNvSpPr>
          <a:spLocks/>
        </xdr:cNvSpPr>
      </xdr:nvSpPr>
      <xdr:spPr>
        <a:xfrm>
          <a:off x="1724025" y="5505450"/>
          <a:ext cx="3533775" cy="2286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34</xdr:row>
      <xdr:rowOff>28575</xdr:rowOff>
    </xdr:from>
    <xdr:to>
      <xdr:col>15</xdr:col>
      <xdr:colOff>581025</xdr:colOff>
      <xdr:row>34</xdr:row>
      <xdr:rowOff>257175</xdr:rowOff>
    </xdr:to>
    <xdr:sp>
      <xdr:nvSpPr>
        <xdr:cNvPr id="25" name="AutoShape 25"/>
        <xdr:cNvSpPr>
          <a:spLocks/>
        </xdr:cNvSpPr>
      </xdr:nvSpPr>
      <xdr:spPr>
        <a:xfrm>
          <a:off x="5791200" y="5505450"/>
          <a:ext cx="3533775" cy="2286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28575</xdr:rowOff>
    </xdr:from>
    <xdr:to>
      <xdr:col>15</xdr:col>
      <xdr:colOff>581025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267325" y="2952750"/>
          <a:ext cx="4057650" cy="24765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34</xdr:row>
      <xdr:rowOff>28575</xdr:rowOff>
    </xdr:from>
    <xdr:to>
      <xdr:col>15</xdr:col>
      <xdr:colOff>581025</xdr:colOff>
      <xdr:row>35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267325" y="5505450"/>
          <a:ext cx="4057650" cy="2286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18</xdr:row>
      <xdr:rowOff>28575</xdr:rowOff>
    </xdr:from>
    <xdr:to>
      <xdr:col>9</xdr:col>
      <xdr:colOff>0</xdr:colOff>
      <xdr:row>18</xdr:row>
      <xdr:rowOff>257175</xdr:rowOff>
    </xdr:to>
    <xdr:sp>
      <xdr:nvSpPr>
        <xdr:cNvPr id="28" name="AutoShape 28"/>
        <xdr:cNvSpPr>
          <a:spLocks/>
        </xdr:cNvSpPr>
      </xdr:nvSpPr>
      <xdr:spPr>
        <a:xfrm>
          <a:off x="1724025" y="2952750"/>
          <a:ext cx="3533775" cy="228600"/>
        </a:xfrm>
        <a:prstGeom prst="rightArrow">
          <a:avLst>
            <a:gd name="adj1" fmla="val 30370"/>
            <a:gd name="adj2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A4" sqref="A4"/>
    </sheetView>
  </sheetViews>
  <sheetFormatPr defaultColWidth="9.140625" defaultRowHeight="12.75"/>
  <cols>
    <col min="1" max="1" width="6.7109375" style="0" customWidth="1"/>
    <col min="3" max="3" width="22.7109375" style="0" customWidth="1"/>
    <col min="4" max="11" width="11.28125" style="0" customWidth="1"/>
    <col min="12" max="12" width="11.140625" style="0" customWidth="1"/>
    <col min="13" max="13" width="11.28125" style="0" customWidth="1"/>
    <col min="14" max="14" width="11.421875" style="0" customWidth="1"/>
  </cols>
  <sheetData>
    <row r="1" spans="1:14" ht="21" customHeight="1">
      <c r="A1" s="253" t="s">
        <v>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1.75" customHeight="1">
      <c r="A3" s="253" t="s">
        <v>14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ht="15" customHeight="1" thickBot="1">
      <c r="L4" s="5"/>
    </row>
    <row r="5" spans="1:14" ht="15" customHeight="1">
      <c r="A5" s="13"/>
      <c r="B5" s="14"/>
      <c r="C5" s="15"/>
      <c r="D5" s="256" t="s">
        <v>4</v>
      </c>
      <c r="E5" s="257"/>
      <c r="F5" s="14"/>
      <c r="G5" s="69" t="s">
        <v>66</v>
      </c>
      <c r="H5" s="70"/>
      <c r="I5" s="13"/>
      <c r="J5" s="69" t="s">
        <v>67</v>
      </c>
      <c r="K5" s="15"/>
      <c r="L5" s="13"/>
      <c r="M5" s="69" t="s">
        <v>68</v>
      </c>
      <c r="N5" s="15"/>
    </row>
    <row r="6" spans="1:14" ht="15" customHeight="1">
      <c r="A6" s="258" t="s">
        <v>15</v>
      </c>
      <c r="B6" s="259"/>
      <c r="C6" s="260"/>
      <c r="D6" s="18" t="s">
        <v>2</v>
      </c>
      <c r="E6" s="19" t="s">
        <v>3</v>
      </c>
      <c r="F6" s="20" t="s">
        <v>69</v>
      </c>
      <c r="G6" s="21"/>
      <c r="H6" s="64" t="s">
        <v>5</v>
      </c>
      <c r="I6" s="18" t="s">
        <v>69</v>
      </c>
      <c r="J6" s="21"/>
      <c r="K6" s="71" t="s">
        <v>5</v>
      </c>
      <c r="L6" s="18" t="s">
        <v>69</v>
      </c>
      <c r="M6" s="21"/>
      <c r="N6" s="71" t="s">
        <v>5</v>
      </c>
    </row>
    <row r="7" spans="1:14" ht="15" customHeight="1">
      <c r="A7" s="16"/>
      <c r="B7" s="5"/>
      <c r="C7" s="17"/>
      <c r="D7" s="22" t="s">
        <v>1</v>
      </c>
      <c r="E7" s="23" t="s">
        <v>1</v>
      </c>
      <c r="F7" s="62" t="s">
        <v>70</v>
      </c>
      <c r="G7" s="72" t="s">
        <v>71</v>
      </c>
      <c r="H7" s="65" t="s">
        <v>72</v>
      </c>
      <c r="I7" s="22" t="s">
        <v>70</v>
      </c>
      <c r="J7" s="72" t="s">
        <v>71</v>
      </c>
      <c r="K7" s="17"/>
      <c r="L7" s="22" t="s">
        <v>70</v>
      </c>
      <c r="M7" s="72" t="s">
        <v>71</v>
      </c>
      <c r="N7" s="17"/>
    </row>
    <row r="8" spans="1:14" ht="15" customHeight="1" thickBot="1">
      <c r="A8" s="24"/>
      <c r="B8" s="25"/>
      <c r="C8" s="26"/>
      <c r="D8" s="27" t="s">
        <v>0</v>
      </c>
      <c r="E8" s="28" t="s">
        <v>0</v>
      </c>
      <c r="F8" s="73" t="s">
        <v>0</v>
      </c>
      <c r="G8" s="74" t="s">
        <v>0</v>
      </c>
      <c r="H8" s="75" t="s">
        <v>0</v>
      </c>
      <c r="I8" s="27" t="s">
        <v>0</v>
      </c>
      <c r="J8" s="74" t="s">
        <v>0</v>
      </c>
      <c r="K8" s="76" t="s">
        <v>0</v>
      </c>
      <c r="L8" s="27" t="s">
        <v>0</v>
      </c>
      <c r="M8" s="74" t="s">
        <v>0</v>
      </c>
      <c r="N8" s="76" t="s">
        <v>0</v>
      </c>
    </row>
    <row r="9" spans="1:14" ht="15" customHeight="1">
      <c r="A9" s="16" t="s">
        <v>6</v>
      </c>
      <c r="B9" s="5"/>
      <c r="C9" s="5"/>
      <c r="D9" s="29">
        <v>7256390</v>
      </c>
      <c r="E9" s="29">
        <v>6952670</v>
      </c>
      <c r="F9" s="10">
        <v>6842220</v>
      </c>
      <c r="G9" s="77">
        <v>209210</v>
      </c>
      <c r="H9" s="66">
        <v>7051430</v>
      </c>
      <c r="I9" s="10">
        <v>7089130</v>
      </c>
      <c r="J9" s="77">
        <v>411440</v>
      </c>
      <c r="K9" s="66">
        <v>7500570</v>
      </c>
      <c r="L9" s="10">
        <v>6977050</v>
      </c>
      <c r="M9" s="77">
        <v>612850</v>
      </c>
      <c r="N9" s="66">
        <v>7589900</v>
      </c>
    </row>
    <row r="10" spans="1:14" ht="15" customHeight="1">
      <c r="A10" s="16" t="s">
        <v>7</v>
      </c>
      <c r="B10" s="5"/>
      <c r="C10" s="5"/>
      <c r="D10" s="29"/>
      <c r="E10" s="29"/>
      <c r="F10" s="10"/>
      <c r="G10" s="45"/>
      <c r="H10" s="63" t="s">
        <v>83</v>
      </c>
      <c r="I10" s="6"/>
      <c r="J10" s="45"/>
      <c r="K10" s="63" t="s">
        <v>83</v>
      </c>
      <c r="L10" s="6"/>
      <c r="M10" s="45"/>
      <c r="N10" s="63"/>
    </row>
    <row r="11" spans="1:14" ht="15" customHeight="1">
      <c r="A11" s="16"/>
      <c r="B11" s="5"/>
      <c r="C11" s="17"/>
      <c r="D11" s="30"/>
      <c r="E11" s="30"/>
      <c r="F11" s="6"/>
      <c r="G11" s="45"/>
      <c r="H11" s="63"/>
      <c r="I11" s="6"/>
      <c r="J11" s="45"/>
      <c r="K11" s="63"/>
      <c r="L11" s="6"/>
      <c r="M11" s="45"/>
      <c r="N11" s="63"/>
    </row>
    <row r="12" spans="1:14" ht="15" customHeight="1">
      <c r="A12" s="16" t="s">
        <v>8</v>
      </c>
      <c r="B12" s="5"/>
      <c r="C12" s="17"/>
      <c r="D12" s="29">
        <v>2032570</v>
      </c>
      <c r="E12" s="29">
        <v>1941700</v>
      </c>
      <c r="F12" s="10">
        <v>1941880</v>
      </c>
      <c r="G12" s="78">
        <v>67390</v>
      </c>
      <c r="H12" s="66">
        <v>2009270</v>
      </c>
      <c r="I12" s="10">
        <v>1978190</v>
      </c>
      <c r="J12" s="78">
        <v>138110</v>
      </c>
      <c r="K12" s="66">
        <v>2116300</v>
      </c>
      <c r="L12" s="10">
        <v>1988130</v>
      </c>
      <c r="M12" s="78">
        <v>208110</v>
      </c>
      <c r="N12" s="66">
        <v>2196240</v>
      </c>
    </row>
    <row r="13" spans="1:14" ht="15" customHeight="1">
      <c r="A13" s="16"/>
      <c r="B13" s="5"/>
      <c r="C13" s="17"/>
      <c r="D13" s="29"/>
      <c r="E13" s="29"/>
      <c r="F13" s="10"/>
      <c r="G13" s="78"/>
      <c r="H13" s="66" t="s">
        <v>83</v>
      </c>
      <c r="I13" s="10"/>
      <c r="J13" s="78"/>
      <c r="K13" s="66" t="s">
        <v>83</v>
      </c>
      <c r="L13" s="10"/>
      <c r="M13" s="78"/>
      <c r="N13" s="66"/>
    </row>
    <row r="14" spans="1:14" ht="15" customHeight="1">
      <c r="A14" s="16" t="s">
        <v>9</v>
      </c>
      <c r="B14" s="5"/>
      <c r="C14" s="17"/>
      <c r="D14" s="29">
        <v>571000</v>
      </c>
      <c r="E14" s="29">
        <v>548030</v>
      </c>
      <c r="F14" s="10">
        <v>489400</v>
      </c>
      <c r="G14" s="78">
        <v>26750</v>
      </c>
      <c r="H14" s="66">
        <v>516150</v>
      </c>
      <c r="I14" s="10">
        <v>477540</v>
      </c>
      <c r="J14" s="78">
        <v>54250</v>
      </c>
      <c r="K14" s="66">
        <v>531790</v>
      </c>
      <c r="L14" s="10">
        <v>476650</v>
      </c>
      <c r="M14" s="78">
        <v>86970</v>
      </c>
      <c r="N14" s="66">
        <v>563620</v>
      </c>
    </row>
    <row r="15" spans="1:14" ht="15" customHeight="1">
      <c r="A15" s="16"/>
      <c r="B15" s="5"/>
      <c r="C15" s="17"/>
      <c r="D15" s="29"/>
      <c r="E15" s="29"/>
      <c r="F15" s="10"/>
      <c r="G15" s="78"/>
      <c r="H15" s="66" t="s">
        <v>83</v>
      </c>
      <c r="I15" s="10"/>
      <c r="J15" s="78"/>
      <c r="K15" s="66" t="s">
        <v>83</v>
      </c>
      <c r="L15" s="10"/>
      <c r="M15" s="78"/>
      <c r="N15" s="66"/>
    </row>
    <row r="16" spans="1:14" ht="15" customHeight="1">
      <c r="A16" s="16" t="s">
        <v>10</v>
      </c>
      <c r="B16" s="5"/>
      <c r="C16" s="17"/>
      <c r="D16" s="29">
        <v>553570</v>
      </c>
      <c r="E16" s="29">
        <v>534080</v>
      </c>
      <c r="F16" s="10">
        <v>617430</v>
      </c>
      <c r="G16" s="78">
        <v>17890</v>
      </c>
      <c r="H16" s="66">
        <v>635320</v>
      </c>
      <c r="I16" s="10">
        <v>623290</v>
      </c>
      <c r="J16" s="78">
        <v>36520</v>
      </c>
      <c r="K16" s="66">
        <v>659810</v>
      </c>
      <c r="L16" s="10">
        <v>626300</v>
      </c>
      <c r="M16" s="78">
        <v>55190</v>
      </c>
      <c r="N16" s="66">
        <v>681490</v>
      </c>
    </row>
    <row r="17" spans="1:14" ht="15" customHeight="1">
      <c r="A17" s="16"/>
      <c r="B17" s="5"/>
      <c r="C17" s="17"/>
      <c r="D17" s="29"/>
      <c r="E17" s="29"/>
      <c r="F17" s="10"/>
      <c r="G17" s="78"/>
      <c r="H17" s="66" t="s">
        <v>83</v>
      </c>
      <c r="I17" s="10"/>
      <c r="J17" s="78"/>
      <c r="K17" s="66" t="s">
        <v>83</v>
      </c>
      <c r="L17" s="10"/>
      <c r="M17" s="78"/>
      <c r="N17" s="66"/>
    </row>
    <row r="18" spans="1:14" ht="15" customHeight="1">
      <c r="A18" s="16" t="s">
        <v>11</v>
      </c>
      <c r="B18" s="5"/>
      <c r="C18" s="17"/>
      <c r="D18" s="29">
        <v>2217240</v>
      </c>
      <c r="E18" s="29">
        <v>2217760</v>
      </c>
      <c r="F18" s="10">
        <v>2318040</v>
      </c>
      <c r="G18" s="78">
        <v>86850</v>
      </c>
      <c r="H18" s="66">
        <v>2404890</v>
      </c>
      <c r="I18" s="10">
        <v>2402080</v>
      </c>
      <c r="J18" s="78">
        <v>177610</v>
      </c>
      <c r="K18" s="66">
        <v>2579690</v>
      </c>
      <c r="L18" s="10">
        <v>2461580</v>
      </c>
      <c r="M18" s="78">
        <v>242090</v>
      </c>
      <c r="N18" s="66">
        <v>2703670</v>
      </c>
    </row>
    <row r="19" spans="1:14" ht="15" customHeight="1">
      <c r="A19" s="16"/>
      <c r="B19" s="5"/>
      <c r="C19" s="17"/>
      <c r="D19" s="29"/>
      <c r="E19" s="30"/>
      <c r="F19" s="6"/>
      <c r="G19" s="45"/>
      <c r="H19" s="17" t="s">
        <v>83</v>
      </c>
      <c r="I19" s="6"/>
      <c r="J19" s="45"/>
      <c r="K19" s="17" t="s">
        <v>83</v>
      </c>
      <c r="L19" s="6"/>
      <c r="M19" s="45"/>
      <c r="N19" s="63"/>
    </row>
    <row r="20" spans="1:14" ht="15" customHeight="1">
      <c r="A20" s="16" t="s">
        <v>12</v>
      </c>
      <c r="B20" s="5"/>
      <c r="C20" s="17"/>
      <c r="D20" s="29">
        <v>2873590</v>
      </c>
      <c r="E20" s="29">
        <v>2946920</v>
      </c>
      <c r="F20" s="10">
        <v>3045300</v>
      </c>
      <c r="G20" s="78">
        <v>76500</v>
      </c>
      <c r="H20" s="66">
        <v>3121800</v>
      </c>
      <c r="I20" s="10">
        <v>3063300</v>
      </c>
      <c r="J20" s="78">
        <v>155860</v>
      </c>
      <c r="K20" s="66">
        <v>3219160</v>
      </c>
      <c r="L20" s="10">
        <v>3117830</v>
      </c>
      <c r="M20" s="78">
        <v>257150</v>
      </c>
      <c r="N20" s="66">
        <v>3374980</v>
      </c>
    </row>
    <row r="21" spans="1:14" ht="15" customHeight="1">
      <c r="A21" s="16"/>
      <c r="B21" s="5"/>
      <c r="C21" s="17"/>
      <c r="D21" s="31"/>
      <c r="E21" s="31"/>
      <c r="F21" s="11"/>
      <c r="G21" s="79"/>
      <c r="H21" s="67" t="s">
        <v>83</v>
      </c>
      <c r="I21" s="11"/>
      <c r="J21" s="79"/>
      <c r="K21" s="67" t="s">
        <v>83</v>
      </c>
      <c r="L21" s="11"/>
      <c r="M21" s="79"/>
      <c r="N21" s="67"/>
    </row>
    <row r="22" spans="1:14" ht="15" customHeight="1">
      <c r="A22" s="16"/>
      <c r="B22" s="5"/>
      <c r="C22" s="17"/>
      <c r="D22" s="29">
        <v>15504360</v>
      </c>
      <c r="E22" s="29">
        <v>15141160</v>
      </c>
      <c r="F22" s="10">
        <v>15254270</v>
      </c>
      <c r="G22" s="78">
        <v>484590</v>
      </c>
      <c r="H22" s="66">
        <v>15738860</v>
      </c>
      <c r="I22" s="10">
        <v>15633530</v>
      </c>
      <c r="J22" s="78">
        <v>973790</v>
      </c>
      <c r="K22" s="66">
        <v>16607320</v>
      </c>
      <c r="L22" s="10">
        <v>15647540</v>
      </c>
      <c r="M22" s="78">
        <v>1462360</v>
      </c>
      <c r="N22" s="66">
        <v>17109900</v>
      </c>
    </row>
    <row r="23" spans="1:14" ht="15" customHeight="1">
      <c r="A23" s="16"/>
      <c r="B23" s="5"/>
      <c r="C23" s="17"/>
      <c r="D23" s="29"/>
      <c r="E23" s="29"/>
      <c r="F23" s="10"/>
      <c r="G23" s="78"/>
      <c r="H23" s="66"/>
      <c r="I23" s="10"/>
      <c r="J23" s="78"/>
      <c r="K23" s="66"/>
      <c r="L23" s="10"/>
      <c r="M23" s="78"/>
      <c r="N23" s="66"/>
    </row>
    <row r="24" spans="1:14" ht="15" customHeight="1">
      <c r="A24" s="32" t="s">
        <v>16</v>
      </c>
      <c r="B24" s="9" t="s">
        <v>17</v>
      </c>
      <c r="C24" s="17"/>
      <c r="D24" s="31">
        <v>-3027390</v>
      </c>
      <c r="E24" s="31">
        <v>-3254550</v>
      </c>
      <c r="F24" s="11">
        <v>-3134430</v>
      </c>
      <c r="G24" s="79">
        <v>0</v>
      </c>
      <c r="H24" s="67">
        <v>-3134430</v>
      </c>
      <c r="I24" s="11">
        <v>-3038060</v>
      </c>
      <c r="J24" s="79">
        <v>0</v>
      </c>
      <c r="K24" s="67">
        <v>-3038060</v>
      </c>
      <c r="L24" s="11">
        <v>-2906570</v>
      </c>
      <c r="M24" s="79">
        <v>0</v>
      </c>
      <c r="N24" s="67">
        <v>-2906570</v>
      </c>
    </row>
    <row r="25" spans="1:14" ht="15" customHeight="1">
      <c r="A25" s="33"/>
      <c r="B25" s="5"/>
      <c r="C25" s="17"/>
      <c r="D25" s="30"/>
      <c r="E25" s="30"/>
      <c r="F25" s="6"/>
      <c r="G25" s="45"/>
      <c r="H25" s="17" t="s">
        <v>83</v>
      </c>
      <c r="I25" s="6"/>
      <c r="J25" s="45"/>
      <c r="K25" s="17" t="s">
        <v>83</v>
      </c>
      <c r="L25" s="6"/>
      <c r="M25" s="45"/>
      <c r="N25" s="17"/>
    </row>
    <row r="26" spans="1:14" ht="15" customHeight="1" thickBot="1">
      <c r="A26" s="33" t="s">
        <v>73</v>
      </c>
      <c r="B26" s="5"/>
      <c r="C26" s="17"/>
      <c r="D26" s="80">
        <v>12476970</v>
      </c>
      <c r="E26" s="80">
        <v>11886610</v>
      </c>
      <c r="F26" s="81">
        <v>12119840</v>
      </c>
      <c r="G26" s="82">
        <v>484590</v>
      </c>
      <c r="H26" s="68">
        <v>12604430</v>
      </c>
      <c r="I26" s="81">
        <v>12595470</v>
      </c>
      <c r="J26" s="82">
        <v>973790</v>
      </c>
      <c r="K26" s="68">
        <v>13569260</v>
      </c>
      <c r="L26" s="81">
        <v>12740970</v>
      </c>
      <c r="M26" s="82">
        <v>1462360</v>
      </c>
      <c r="N26" s="68">
        <v>14203330</v>
      </c>
    </row>
    <row r="27" spans="1:14" ht="15" customHeight="1" thickTop="1">
      <c r="A27" s="33"/>
      <c r="B27" s="5"/>
      <c r="C27" s="17"/>
      <c r="D27" s="80"/>
      <c r="E27" s="80"/>
      <c r="F27" s="83"/>
      <c r="G27" s="83"/>
      <c r="H27" s="80"/>
      <c r="I27" s="83"/>
      <c r="J27" s="83"/>
      <c r="K27" s="80"/>
      <c r="L27" s="83"/>
      <c r="M27" s="83"/>
      <c r="N27" s="80"/>
    </row>
    <row r="28" spans="1:14" ht="15" customHeight="1">
      <c r="A28" s="32" t="s">
        <v>74</v>
      </c>
      <c r="B28" s="84" t="s">
        <v>75</v>
      </c>
      <c r="C28" s="17"/>
      <c r="D28" s="29">
        <v>-1136680</v>
      </c>
      <c r="E28" s="29">
        <v>-546320</v>
      </c>
      <c r="F28" s="1"/>
      <c r="G28" s="1"/>
      <c r="H28" s="29">
        <v>-521180</v>
      </c>
      <c r="I28" s="1"/>
      <c r="J28" s="1"/>
      <c r="K28" s="29">
        <v>-1045870</v>
      </c>
      <c r="L28" s="5"/>
      <c r="M28" s="5"/>
      <c r="N28" s="29">
        <v>-1211480</v>
      </c>
    </row>
    <row r="29" spans="1:14" ht="12" customHeight="1">
      <c r="A29" s="16"/>
      <c r="B29" s="5"/>
      <c r="C29" s="17"/>
      <c r="D29" s="29"/>
      <c r="E29" s="29"/>
      <c r="F29" s="5"/>
      <c r="G29" s="5"/>
      <c r="H29" s="30"/>
      <c r="I29" s="5"/>
      <c r="J29" s="5"/>
      <c r="K29" s="30"/>
      <c r="L29" s="5"/>
      <c r="M29" s="5"/>
      <c r="N29" s="30"/>
    </row>
    <row r="30" spans="1:14" ht="12" customHeight="1">
      <c r="A30" s="32"/>
      <c r="B30" s="9"/>
      <c r="C30" s="17"/>
      <c r="D30" s="29"/>
      <c r="E30" s="29"/>
      <c r="F30" s="5"/>
      <c r="G30" s="5"/>
      <c r="H30" s="30"/>
      <c r="I30" s="5"/>
      <c r="J30" s="5"/>
      <c r="K30" s="30"/>
      <c r="L30" s="5"/>
      <c r="M30" s="5"/>
      <c r="N30" s="29"/>
    </row>
    <row r="31" spans="1:14" ht="12.75" customHeight="1">
      <c r="A31" s="16"/>
      <c r="B31" s="9"/>
      <c r="C31" s="17"/>
      <c r="D31" s="31"/>
      <c r="E31" s="31"/>
      <c r="F31" s="1"/>
      <c r="G31" s="1"/>
      <c r="H31" s="31"/>
      <c r="I31" s="1"/>
      <c r="J31" s="1"/>
      <c r="K31" s="31"/>
      <c r="L31" s="1"/>
      <c r="M31" s="1"/>
      <c r="N31" s="31"/>
    </row>
    <row r="32" spans="1:14" ht="15" customHeight="1">
      <c r="A32" s="32" t="s">
        <v>76</v>
      </c>
      <c r="B32" s="5"/>
      <c r="C32" s="17"/>
      <c r="D32" s="80">
        <v>11340290</v>
      </c>
      <c r="E32" s="80">
        <v>11340290</v>
      </c>
      <c r="F32" s="5"/>
      <c r="G32" s="5"/>
      <c r="H32" s="80">
        <v>12083250</v>
      </c>
      <c r="I32" s="5"/>
      <c r="J32" s="5"/>
      <c r="K32" s="80">
        <v>12523390</v>
      </c>
      <c r="L32" s="5"/>
      <c r="M32" s="5"/>
      <c r="N32" s="80">
        <v>12991850</v>
      </c>
    </row>
    <row r="33" spans="1:14" ht="15" customHeight="1">
      <c r="A33" s="16"/>
      <c r="B33" s="5"/>
      <c r="C33" s="17"/>
      <c r="D33" s="80"/>
      <c r="E33" s="80"/>
      <c r="F33" s="5"/>
      <c r="G33" s="5"/>
      <c r="H33" s="29"/>
      <c r="I33" s="5"/>
      <c r="J33" s="5"/>
      <c r="K33" s="80"/>
      <c r="L33" s="5"/>
      <c r="M33" s="5"/>
      <c r="N33" s="29"/>
    </row>
    <row r="34" spans="1:14" ht="15" customHeight="1">
      <c r="A34" s="32" t="s">
        <v>16</v>
      </c>
      <c r="B34" s="9" t="s">
        <v>77</v>
      </c>
      <c r="C34" s="17"/>
      <c r="D34" s="29">
        <v>-2963350</v>
      </c>
      <c r="E34" s="29">
        <v>-2963350</v>
      </c>
      <c r="F34" s="5"/>
      <c r="G34" s="5"/>
      <c r="H34" s="29">
        <v>-3252300</v>
      </c>
      <c r="I34" s="5"/>
      <c r="J34" s="5"/>
      <c r="K34" s="29">
        <v>-3333610</v>
      </c>
      <c r="L34" s="5"/>
      <c r="M34" s="5"/>
      <c r="N34" s="29">
        <v>-3416950</v>
      </c>
    </row>
    <row r="35" spans="1:14" ht="15" customHeight="1">
      <c r="A35" s="16"/>
      <c r="B35" s="5" t="s">
        <v>78</v>
      </c>
      <c r="C35" s="17"/>
      <c r="D35" s="29">
        <v>-2653160</v>
      </c>
      <c r="E35" s="29">
        <v>-2653160</v>
      </c>
      <c r="F35" s="5"/>
      <c r="G35" s="5"/>
      <c r="H35" s="29">
        <v>-2824640</v>
      </c>
      <c r="I35" s="5"/>
      <c r="J35" s="5"/>
      <c r="K35" s="29">
        <v>-2895260</v>
      </c>
      <c r="L35" s="5"/>
      <c r="M35" s="5"/>
      <c r="N35" s="29">
        <v>-2967640</v>
      </c>
    </row>
    <row r="36" spans="1:14" ht="15" customHeight="1">
      <c r="A36" s="16"/>
      <c r="B36" s="5" t="s">
        <v>79</v>
      </c>
      <c r="C36" s="17"/>
      <c r="D36" s="29">
        <v>-40000</v>
      </c>
      <c r="E36" s="29">
        <v>-40000</v>
      </c>
      <c r="F36" s="5"/>
      <c r="G36" s="5"/>
      <c r="H36" s="29">
        <v>-49530</v>
      </c>
      <c r="I36" s="5"/>
      <c r="J36" s="5"/>
      <c r="K36" s="29">
        <v>-40000</v>
      </c>
      <c r="L36" s="5"/>
      <c r="M36" s="5"/>
      <c r="N36" s="29">
        <v>-40000</v>
      </c>
    </row>
    <row r="37" spans="1:14" ht="15" customHeight="1">
      <c r="A37" s="32" t="s">
        <v>80</v>
      </c>
      <c r="B37" s="5"/>
      <c r="C37" s="17"/>
      <c r="D37" s="85"/>
      <c r="E37" s="30"/>
      <c r="F37" s="5"/>
      <c r="G37" s="5"/>
      <c r="H37" s="85"/>
      <c r="I37" s="5"/>
      <c r="J37" s="5"/>
      <c r="K37" s="30"/>
      <c r="L37" s="5"/>
      <c r="M37" s="5"/>
      <c r="N37" s="29"/>
    </row>
    <row r="38" spans="1:14" ht="15" customHeight="1" thickBot="1">
      <c r="A38" s="24" t="s">
        <v>81</v>
      </c>
      <c r="B38" s="25"/>
      <c r="C38" s="26"/>
      <c r="D38" s="86">
        <v>5683780</v>
      </c>
      <c r="E38" s="86">
        <v>5683780</v>
      </c>
      <c r="F38" s="25"/>
      <c r="G38" s="25"/>
      <c r="H38" s="86">
        <v>5956780</v>
      </c>
      <c r="I38" s="25"/>
      <c r="J38" s="25"/>
      <c r="K38" s="86">
        <v>6254520</v>
      </c>
      <c r="L38" s="25"/>
      <c r="M38" s="25"/>
      <c r="N38" s="86">
        <v>6567260</v>
      </c>
    </row>
    <row r="39" spans="1:17" ht="15" customHeight="1" thickTop="1">
      <c r="A39" s="56"/>
      <c r="B39" s="56"/>
      <c r="C39" s="56"/>
      <c r="D39" s="87"/>
      <c r="E39" s="87"/>
      <c r="F39" s="56"/>
      <c r="G39" s="56"/>
      <c r="H39" s="87"/>
      <c r="I39" s="56"/>
      <c r="J39" s="56"/>
      <c r="K39" s="87"/>
      <c r="L39" s="56"/>
      <c r="M39" s="56"/>
      <c r="N39" s="251" t="s">
        <v>82</v>
      </c>
      <c r="O39" s="60"/>
      <c r="P39" s="60"/>
      <c r="Q39" s="60"/>
    </row>
    <row r="40" spans="1:17" ht="15" customHeight="1">
      <c r="A40" s="56"/>
      <c r="B40" s="56"/>
      <c r="C40" s="56"/>
      <c r="D40" s="87"/>
      <c r="E40" s="87"/>
      <c r="F40" s="56"/>
      <c r="G40" s="56"/>
      <c r="H40" s="87"/>
      <c r="I40" s="56"/>
      <c r="J40" s="56"/>
      <c r="K40" s="87"/>
      <c r="L40" s="56"/>
      <c r="M40" s="56"/>
      <c r="N40" s="252"/>
      <c r="O40" s="60"/>
      <c r="P40" s="60"/>
      <c r="Q40" s="60"/>
    </row>
    <row r="41" spans="1:17" ht="15" customHeight="1">
      <c r="A41" s="56"/>
      <c r="B41" s="56"/>
      <c r="C41" s="56"/>
      <c r="D41" s="87"/>
      <c r="E41" s="87"/>
      <c r="F41" s="56"/>
      <c r="G41" s="56"/>
      <c r="H41" s="87"/>
      <c r="I41" s="56"/>
      <c r="J41" s="56"/>
      <c r="K41" s="87"/>
      <c r="L41" s="56"/>
      <c r="M41" s="56"/>
      <c r="N41" s="252"/>
      <c r="O41" s="60"/>
      <c r="P41" s="60"/>
      <c r="Q41" s="60"/>
    </row>
    <row r="42" spans="1:17" ht="15" customHeight="1">
      <c r="A42" s="56"/>
      <c r="B42" s="56"/>
      <c r="C42" s="56"/>
      <c r="D42" s="87"/>
      <c r="E42" s="87"/>
      <c r="F42" s="56"/>
      <c r="G42" s="56"/>
      <c r="H42" s="87"/>
      <c r="I42" s="56"/>
      <c r="J42" s="56"/>
      <c r="K42" s="87"/>
      <c r="L42" s="56"/>
      <c r="M42" s="56"/>
      <c r="N42" s="252"/>
      <c r="O42" s="60"/>
      <c r="P42" s="60"/>
      <c r="Q42" s="60"/>
    </row>
    <row r="43" spans="1:17" ht="15" customHeight="1">
      <c r="A43" s="56"/>
      <c r="B43" s="56"/>
      <c r="C43" s="56"/>
      <c r="D43" s="87"/>
      <c r="E43" s="87"/>
      <c r="F43" s="56"/>
      <c r="G43" s="56"/>
      <c r="H43" s="87"/>
      <c r="I43" s="56"/>
      <c r="J43" s="56"/>
      <c r="K43" s="87"/>
      <c r="L43" s="56"/>
      <c r="M43" s="56"/>
      <c r="N43" s="252"/>
      <c r="O43" s="60"/>
      <c r="P43" s="60"/>
      <c r="Q43" s="60"/>
    </row>
    <row r="44" spans="1:17" ht="15" customHeight="1">
      <c r="A44" s="56"/>
      <c r="B44" s="56"/>
      <c r="C44" s="56"/>
      <c r="D44" s="87"/>
      <c r="E44" s="87"/>
      <c r="F44" s="56"/>
      <c r="G44" s="56"/>
      <c r="H44" s="87"/>
      <c r="I44" s="56"/>
      <c r="J44" s="56"/>
      <c r="K44" s="87"/>
      <c r="L44" s="56"/>
      <c r="M44" s="56"/>
      <c r="N44" s="87"/>
      <c r="O44" s="60"/>
      <c r="P44" s="60"/>
      <c r="Q44" s="60"/>
    </row>
    <row r="45" spans="1:17" ht="15" customHeight="1">
      <c r="A45" s="56"/>
      <c r="B45" s="56"/>
      <c r="C45" s="56"/>
      <c r="D45" s="87"/>
      <c r="E45" s="87"/>
      <c r="F45" s="56"/>
      <c r="G45" s="56"/>
      <c r="H45" s="87"/>
      <c r="I45" s="56"/>
      <c r="J45" s="56"/>
      <c r="K45" s="87"/>
      <c r="L45" s="56"/>
      <c r="M45" s="56"/>
      <c r="N45" s="87"/>
      <c r="O45" s="60"/>
      <c r="P45" s="60"/>
      <c r="Q45" s="60"/>
    </row>
    <row r="46" spans="1:17" ht="15" customHeight="1">
      <c r="A46" s="56"/>
      <c r="B46" s="56"/>
      <c r="C46" s="56"/>
      <c r="D46" s="87"/>
      <c r="E46" s="87"/>
      <c r="F46" s="56"/>
      <c r="G46" s="56"/>
      <c r="H46" s="87"/>
      <c r="I46" s="56"/>
      <c r="J46" s="56"/>
      <c r="K46" s="87"/>
      <c r="L46" s="56"/>
      <c r="M46" s="56"/>
      <c r="N46" s="87"/>
      <c r="O46" s="60"/>
      <c r="P46" s="60"/>
      <c r="Q46" s="60"/>
    </row>
    <row r="47" spans="1:17" ht="4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56"/>
      <c r="M47" s="60"/>
      <c r="N47" s="60"/>
      <c r="O47" s="60"/>
      <c r="P47" s="60"/>
      <c r="Q47" s="60"/>
    </row>
    <row r="48" spans="1:17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56"/>
      <c r="M48" s="60"/>
      <c r="N48" s="60"/>
      <c r="O48" s="60"/>
      <c r="P48" s="60"/>
      <c r="Q48" s="60"/>
    </row>
    <row r="49" spans="1:17" ht="4.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</sheetData>
  <mergeCells count="5">
    <mergeCell ref="N39:N43"/>
    <mergeCell ref="A1:N1"/>
    <mergeCell ref="A3:N3"/>
    <mergeCell ref="D5:E5"/>
    <mergeCell ref="A6:C6"/>
  </mergeCells>
  <conditionalFormatting sqref="K11 N19 H11 N10:N11">
    <cfRule type="cellIs" priority="1" dxfId="0" operator="equal" stopIfTrue="1">
      <formula>"ERROR!"</formula>
    </cfRule>
  </conditionalFormatting>
  <printOptions horizontalCentered="1"/>
  <pageMargins left="0.15748031496062992" right="0.15748031496062992" top="0.3937007874015748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pane ySplit="5" topLeftCell="BM6" activePane="bottomLeft" state="frozen"/>
      <selection pane="topLeft" activeCell="A1" sqref="A1"/>
      <selection pane="bottomLeft" activeCell="B47" sqref="B47"/>
    </sheetView>
  </sheetViews>
  <sheetFormatPr defaultColWidth="9.140625" defaultRowHeight="12.75"/>
  <cols>
    <col min="1" max="1" width="53.00390625" style="0" customWidth="1"/>
    <col min="2" max="2" width="12.140625" style="0" customWidth="1"/>
    <col min="3" max="3" width="11.7109375" style="0" customWidth="1"/>
    <col min="4" max="4" width="11.7109375" style="60" customWidth="1"/>
    <col min="5" max="5" width="12.8515625" style="60" customWidth="1"/>
    <col min="6" max="6" width="14.57421875" style="56" customWidth="1"/>
    <col min="7" max="7" width="68.421875" style="0" customWidth="1"/>
  </cols>
  <sheetData>
    <row r="1" spans="1:7" ht="12.75">
      <c r="A1" s="48"/>
      <c r="B1" s="49" t="s">
        <v>84</v>
      </c>
      <c r="C1" s="50" t="s">
        <v>85</v>
      </c>
      <c r="D1" s="222" t="s">
        <v>86</v>
      </c>
      <c r="E1" s="228"/>
      <c r="F1" s="237" t="s">
        <v>87</v>
      </c>
      <c r="G1" s="21"/>
    </row>
    <row r="2" spans="1:7" ht="12.75">
      <c r="A2" s="4"/>
      <c r="B2" s="51" t="s">
        <v>88</v>
      </c>
      <c r="C2" s="52" t="s">
        <v>89</v>
      </c>
      <c r="D2" s="223" t="s">
        <v>89</v>
      </c>
      <c r="E2" s="229" t="s">
        <v>240</v>
      </c>
      <c r="F2" s="238" t="s">
        <v>90</v>
      </c>
      <c r="G2" s="45"/>
    </row>
    <row r="3" spans="1:7" ht="12.75">
      <c r="A3" s="4"/>
      <c r="B3" s="51" t="s">
        <v>91</v>
      </c>
      <c r="C3" s="52" t="s">
        <v>91</v>
      </c>
      <c r="D3" s="223" t="s">
        <v>91</v>
      </c>
      <c r="E3" s="230" t="s">
        <v>92</v>
      </c>
      <c r="F3" s="238" t="s">
        <v>93</v>
      </c>
      <c r="G3" s="45"/>
    </row>
    <row r="4" spans="1:7" ht="12.75">
      <c r="A4" s="44" t="s">
        <v>94</v>
      </c>
      <c r="B4" s="51" t="s">
        <v>4</v>
      </c>
      <c r="C4" s="52" t="s">
        <v>66</v>
      </c>
      <c r="D4" s="223" t="s">
        <v>66</v>
      </c>
      <c r="E4" s="231" t="s">
        <v>95</v>
      </c>
      <c r="F4" s="238" t="s">
        <v>96</v>
      </c>
      <c r="G4" s="44" t="s">
        <v>97</v>
      </c>
    </row>
    <row r="5" spans="1:7" ht="12.75">
      <c r="A5" s="7"/>
      <c r="B5" s="53" t="s">
        <v>0</v>
      </c>
      <c r="C5" s="54" t="s">
        <v>0</v>
      </c>
      <c r="D5" s="224" t="s">
        <v>0</v>
      </c>
      <c r="E5" s="232" t="s">
        <v>0</v>
      </c>
      <c r="F5" s="232" t="s">
        <v>0</v>
      </c>
      <c r="G5" s="46"/>
    </row>
    <row r="6" spans="1:7" ht="12.75">
      <c r="A6" s="57" t="s">
        <v>98</v>
      </c>
      <c r="B6" s="47"/>
      <c r="C6" s="55"/>
      <c r="D6" s="225"/>
      <c r="E6" s="233"/>
      <c r="F6" s="239"/>
      <c r="G6" s="21"/>
    </row>
    <row r="7" spans="1:7" ht="12.75">
      <c r="A7" s="34" t="s">
        <v>99</v>
      </c>
      <c r="B7" s="47"/>
      <c r="C7" s="55"/>
      <c r="D7" s="225"/>
      <c r="E7" s="234"/>
      <c r="F7" s="240"/>
      <c r="G7" s="45"/>
    </row>
    <row r="8" spans="1:7" ht="12.75">
      <c r="A8" s="4" t="s">
        <v>241</v>
      </c>
      <c r="B8" s="47">
        <v>-60</v>
      </c>
      <c r="C8" s="55">
        <v>25260</v>
      </c>
      <c r="D8" s="225">
        <v>25200</v>
      </c>
      <c r="E8" s="234">
        <v>2460</v>
      </c>
      <c r="F8" s="240">
        <f>D8-E8</f>
        <v>22740</v>
      </c>
      <c r="G8" s="45" t="s">
        <v>242</v>
      </c>
    </row>
    <row r="9" spans="1:7" ht="12.75">
      <c r="A9" s="4" t="s">
        <v>144</v>
      </c>
      <c r="B9" s="47">
        <v>3000</v>
      </c>
      <c r="C9" s="55">
        <v>46000</v>
      </c>
      <c r="D9" s="225">
        <v>49000</v>
      </c>
      <c r="E9" s="234">
        <v>10014.41</v>
      </c>
      <c r="F9" s="240">
        <f aca="true" t="shared" si="0" ref="F9:F68">D9-E9</f>
        <v>38985.59</v>
      </c>
      <c r="G9" s="45" t="s">
        <v>267</v>
      </c>
    </row>
    <row r="10" spans="1:7" ht="38.25">
      <c r="A10" s="193" t="s">
        <v>263</v>
      </c>
      <c r="B10" s="194">
        <v>57830</v>
      </c>
      <c r="C10" s="195">
        <v>-50000</v>
      </c>
      <c r="D10" s="226">
        <v>7830</v>
      </c>
      <c r="E10" s="235">
        <v>0</v>
      </c>
      <c r="F10" s="240">
        <f t="shared" si="0"/>
        <v>7830</v>
      </c>
      <c r="G10" s="196" t="s">
        <v>243</v>
      </c>
    </row>
    <row r="11" spans="1:7" ht="12.75">
      <c r="A11" s="4" t="s">
        <v>100</v>
      </c>
      <c r="B11" s="47">
        <v>7910</v>
      </c>
      <c r="C11" s="55">
        <v>336380</v>
      </c>
      <c r="D11" s="225">
        <v>344290</v>
      </c>
      <c r="E11" s="234">
        <v>10130</v>
      </c>
      <c r="F11" s="240">
        <f t="shared" si="0"/>
        <v>334160</v>
      </c>
      <c r="G11" s="45" t="s">
        <v>242</v>
      </c>
    </row>
    <row r="12" spans="1:7" ht="12.75">
      <c r="A12" s="45" t="s">
        <v>101</v>
      </c>
      <c r="B12" s="47">
        <v>28000</v>
      </c>
      <c r="C12" s="55">
        <v>0</v>
      </c>
      <c r="D12" s="225">
        <v>28000</v>
      </c>
      <c r="E12" s="234">
        <v>28000</v>
      </c>
      <c r="F12" s="240">
        <f t="shared" si="0"/>
        <v>0</v>
      </c>
      <c r="G12" s="45" t="s">
        <v>244</v>
      </c>
    </row>
    <row r="13" spans="1:7" ht="12.75">
      <c r="A13" s="197" t="s">
        <v>104</v>
      </c>
      <c r="B13" s="194"/>
      <c r="C13" s="195">
        <v>2000000</v>
      </c>
      <c r="D13" s="226">
        <v>0</v>
      </c>
      <c r="E13" s="235">
        <v>0</v>
      </c>
      <c r="F13" s="240">
        <f t="shared" si="0"/>
        <v>0</v>
      </c>
      <c r="G13" s="196" t="s">
        <v>281</v>
      </c>
    </row>
    <row r="14" spans="1:7" ht="12.75">
      <c r="A14" s="45" t="s">
        <v>102</v>
      </c>
      <c r="B14" s="47">
        <v>171090</v>
      </c>
      <c r="C14" s="55">
        <v>20000</v>
      </c>
      <c r="D14" s="225">
        <v>191090</v>
      </c>
      <c r="E14" s="234">
        <v>0</v>
      </c>
      <c r="F14" s="240">
        <f t="shared" si="0"/>
        <v>191090</v>
      </c>
      <c r="G14" s="45" t="s">
        <v>282</v>
      </c>
    </row>
    <row r="15" spans="1:7" ht="12.75">
      <c r="A15" s="45" t="s">
        <v>103</v>
      </c>
      <c r="B15" s="47">
        <v>38180</v>
      </c>
      <c r="C15" s="55">
        <v>42250</v>
      </c>
      <c r="D15" s="225">
        <v>80430</v>
      </c>
      <c r="E15" s="234">
        <f>1021.08+7065</f>
        <v>8086.08</v>
      </c>
      <c r="F15" s="240">
        <f t="shared" si="0"/>
        <v>72343.92</v>
      </c>
      <c r="G15" s="45" t="s">
        <v>267</v>
      </c>
    </row>
    <row r="16" spans="1:7" ht="12.75">
      <c r="A16" s="45" t="s">
        <v>105</v>
      </c>
      <c r="B16" s="47">
        <v>260</v>
      </c>
      <c r="C16" s="55">
        <v>27320</v>
      </c>
      <c r="D16" s="225">
        <v>27580</v>
      </c>
      <c r="E16" s="234">
        <v>26679.26</v>
      </c>
      <c r="F16" s="240">
        <f t="shared" si="0"/>
        <v>900.7400000000016</v>
      </c>
      <c r="G16" s="45" t="s">
        <v>267</v>
      </c>
    </row>
    <row r="17" spans="1:7" ht="12.75">
      <c r="A17" s="45" t="s">
        <v>106</v>
      </c>
      <c r="B17" s="47">
        <v>161890</v>
      </c>
      <c r="C17" s="55">
        <v>100000</v>
      </c>
      <c r="D17" s="225">
        <v>261890</v>
      </c>
      <c r="E17" s="234">
        <v>151152</v>
      </c>
      <c r="F17" s="240">
        <f t="shared" si="0"/>
        <v>110738</v>
      </c>
      <c r="G17" s="45" t="s">
        <v>267</v>
      </c>
    </row>
    <row r="18" spans="1:7" ht="12.75">
      <c r="A18" s="45" t="s">
        <v>245</v>
      </c>
      <c r="B18" s="47"/>
      <c r="C18" s="55">
        <v>30000</v>
      </c>
      <c r="D18" s="225">
        <v>30000</v>
      </c>
      <c r="E18" s="234">
        <v>0</v>
      </c>
      <c r="F18" s="240">
        <f t="shared" si="0"/>
        <v>30000</v>
      </c>
      <c r="G18" s="45" t="s">
        <v>268</v>
      </c>
    </row>
    <row r="19" spans="1:7" ht="12.75">
      <c r="A19" s="45" t="s">
        <v>107</v>
      </c>
      <c r="B19" s="47">
        <v>12530</v>
      </c>
      <c r="C19" s="55">
        <v>0</v>
      </c>
      <c r="D19" s="225">
        <v>12530</v>
      </c>
      <c r="E19" s="234">
        <v>1770</v>
      </c>
      <c r="F19" s="240">
        <f t="shared" si="0"/>
        <v>10760</v>
      </c>
      <c r="G19" s="45" t="s">
        <v>267</v>
      </c>
    </row>
    <row r="20" spans="1:7" ht="12.75">
      <c r="A20" s="45" t="s">
        <v>108</v>
      </c>
      <c r="B20" s="47"/>
      <c r="C20" s="55">
        <v>60000</v>
      </c>
      <c r="D20" s="225">
        <v>60000</v>
      </c>
      <c r="E20" s="234">
        <v>0</v>
      </c>
      <c r="F20" s="240">
        <f t="shared" si="0"/>
        <v>60000</v>
      </c>
      <c r="G20" s="45" t="s">
        <v>283</v>
      </c>
    </row>
    <row r="21" spans="1:7" ht="12.75">
      <c r="A21" s="45" t="s">
        <v>109</v>
      </c>
      <c r="B21" s="47">
        <v>15300</v>
      </c>
      <c r="C21" s="55">
        <v>0</v>
      </c>
      <c r="D21" s="225">
        <v>15300</v>
      </c>
      <c r="E21" s="234">
        <v>0</v>
      </c>
      <c r="F21" s="240">
        <f t="shared" si="0"/>
        <v>15300</v>
      </c>
      <c r="G21" s="45" t="s">
        <v>269</v>
      </c>
    </row>
    <row r="22" spans="1:7" ht="12.75">
      <c r="A22" s="45" t="s">
        <v>110</v>
      </c>
      <c r="B22" s="47"/>
      <c r="C22" s="55">
        <v>43800</v>
      </c>
      <c r="D22" s="225">
        <v>43800</v>
      </c>
      <c r="E22" s="234">
        <v>0</v>
      </c>
      <c r="F22" s="240">
        <f t="shared" si="0"/>
        <v>43800</v>
      </c>
      <c r="G22" s="204" t="s">
        <v>270</v>
      </c>
    </row>
    <row r="23" spans="1:7" ht="12.75">
      <c r="A23" s="197" t="s">
        <v>111</v>
      </c>
      <c r="B23" s="194"/>
      <c r="C23" s="195">
        <v>342000</v>
      </c>
      <c r="D23" s="226">
        <v>0</v>
      </c>
      <c r="E23" s="235">
        <v>0</v>
      </c>
      <c r="F23" s="240">
        <f t="shared" si="0"/>
        <v>0</v>
      </c>
      <c r="G23" s="243" t="s">
        <v>284</v>
      </c>
    </row>
    <row r="24" spans="1:7" ht="38.25">
      <c r="A24" s="197" t="s">
        <v>247</v>
      </c>
      <c r="B24" s="194"/>
      <c r="C24" s="195">
        <v>350000</v>
      </c>
      <c r="D24" s="226">
        <v>0</v>
      </c>
      <c r="E24" s="235">
        <v>0</v>
      </c>
      <c r="F24" s="240">
        <f t="shared" si="0"/>
        <v>0</v>
      </c>
      <c r="G24" s="196" t="s">
        <v>248</v>
      </c>
    </row>
    <row r="25" spans="1:7" ht="12.75">
      <c r="A25" s="45" t="s">
        <v>112</v>
      </c>
      <c r="B25" s="47">
        <v>97350</v>
      </c>
      <c r="C25" s="55">
        <v>90000</v>
      </c>
      <c r="D25" s="225">
        <v>187350</v>
      </c>
      <c r="E25" s="234">
        <v>57824.5</v>
      </c>
      <c r="F25" s="240">
        <f t="shared" si="0"/>
        <v>129525.5</v>
      </c>
      <c r="G25" s="45" t="s">
        <v>267</v>
      </c>
    </row>
    <row r="26" spans="1:7" ht="12.75">
      <c r="A26" s="45" t="s">
        <v>113</v>
      </c>
      <c r="B26" s="47">
        <v>12600</v>
      </c>
      <c r="C26" s="55">
        <v>0</v>
      </c>
      <c r="D26" s="225">
        <v>12600</v>
      </c>
      <c r="E26" s="234">
        <v>0</v>
      </c>
      <c r="F26" s="240">
        <f t="shared" si="0"/>
        <v>12600</v>
      </c>
      <c r="G26" s="45" t="s">
        <v>267</v>
      </c>
    </row>
    <row r="27" spans="1:7" ht="12.75">
      <c r="A27" s="45" t="s">
        <v>114</v>
      </c>
      <c r="B27" s="47">
        <v>20650</v>
      </c>
      <c r="C27" s="55">
        <v>150000</v>
      </c>
      <c r="D27" s="225">
        <v>170650</v>
      </c>
      <c r="E27" s="234">
        <v>30817.34</v>
      </c>
      <c r="F27" s="240">
        <f t="shared" si="0"/>
        <v>139832.66</v>
      </c>
      <c r="G27" s="204" t="s">
        <v>264</v>
      </c>
    </row>
    <row r="28" spans="1:7" ht="25.5">
      <c r="A28" s="197" t="s">
        <v>115</v>
      </c>
      <c r="B28" s="194"/>
      <c r="C28" s="195">
        <v>130000</v>
      </c>
      <c r="D28" s="226">
        <f>130000-100000</f>
        <v>30000</v>
      </c>
      <c r="E28" s="235">
        <v>0</v>
      </c>
      <c r="F28" s="240">
        <f t="shared" si="0"/>
        <v>30000</v>
      </c>
      <c r="G28" s="196" t="s">
        <v>285</v>
      </c>
    </row>
    <row r="29" spans="1:7" ht="25.5">
      <c r="A29" s="197" t="s">
        <v>145</v>
      </c>
      <c r="B29" s="194"/>
      <c r="C29" s="195">
        <v>50000</v>
      </c>
      <c r="D29" s="226">
        <v>50000</v>
      </c>
      <c r="E29" s="235">
        <v>0</v>
      </c>
      <c r="F29" s="240">
        <f t="shared" si="0"/>
        <v>50000</v>
      </c>
      <c r="G29" s="196" t="s">
        <v>271</v>
      </c>
    </row>
    <row r="30" spans="1:7" ht="12.75">
      <c r="A30" s="45" t="s">
        <v>272</v>
      </c>
      <c r="B30" s="47">
        <v>18770</v>
      </c>
      <c r="C30" s="55">
        <v>0</v>
      </c>
      <c r="D30" s="225">
        <v>18770</v>
      </c>
      <c r="E30" s="234">
        <v>12788.08</v>
      </c>
      <c r="F30" s="240">
        <f t="shared" si="0"/>
        <v>5981.92</v>
      </c>
      <c r="G30" s="45" t="s">
        <v>267</v>
      </c>
    </row>
    <row r="31" spans="1:7" ht="12.75">
      <c r="A31" s="45" t="s">
        <v>116</v>
      </c>
      <c r="B31" s="47">
        <v>160000</v>
      </c>
      <c r="C31" s="55">
        <v>38500</v>
      </c>
      <c r="D31" s="225">
        <v>198500</v>
      </c>
      <c r="E31" s="234">
        <v>160000</v>
      </c>
      <c r="F31" s="240">
        <f t="shared" si="0"/>
        <v>38500</v>
      </c>
      <c r="G31" s="45" t="s">
        <v>267</v>
      </c>
    </row>
    <row r="32" spans="1:7" ht="25.5">
      <c r="A32" s="197" t="s">
        <v>249</v>
      </c>
      <c r="B32" s="194">
        <v>5150</v>
      </c>
      <c r="C32" s="195">
        <v>1354000</v>
      </c>
      <c r="D32" s="226">
        <v>1359150</v>
      </c>
      <c r="E32" s="235">
        <v>75853.23</v>
      </c>
      <c r="F32" s="240">
        <f t="shared" si="0"/>
        <v>1283296.77</v>
      </c>
      <c r="G32" s="196" t="s">
        <v>279</v>
      </c>
    </row>
    <row r="33" spans="1:7" ht="12.75">
      <c r="A33" s="45" t="s">
        <v>117</v>
      </c>
      <c r="B33" s="47"/>
      <c r="C33" s="55">
        <v>125000</v>
      </c>
      <c r="D33" s="225">
        <v>0</v>
      </c>
      <c r="E33" s="234">
        <v>0</v>
      </c>
      <c r="F33" s="240">
        <f t="shared" si="0"/>
        <v>0</v>
      </c>
      <c r="G33" s="45" t="s">
        <v>246</v>
      </c>
    </row>
    <row r="34" spans="1:7" ht="25.5">
      <c r="A34" s="197" t="s">
        <v>118</v>
      </c>
      <c r="B34" s="194"/>
      <c r="C34" s="195">
        <v>53000</v>
      </c>
      <c r="D34" s="226">
        <v>53000</v>
      </c>
      <c r="E34" s="235">
        <v>0</v>
      </c>
      <c r="F34" s="240">
        <f t="shared" si="0"/>
        <v>53000</v>
      </c>
      <c r="G34" s="196" t="s">
        <v>273</v>
      </c>
    </row>
    <row r="35" spans="1:7" ht="12.75">
      <c r="A35" s="45" t="s">
        <v>119</v>
      </c>
      <c r="B35" s="47"/>
      <c r="C35" s="55">
        <v>77000</v>
      </c>
      <c r="D35" s="225">
        <v>77000</v>
      </c>
      <c r="E35" s="234">
        <v>0</v>
      </c>
      <c r="F35" s="240">
        <f t="shared" si="0"/>
        <v>77000</v>
      </c>
      <c r="G35" s="45" t="s">
        <v>274</v>
      </c>
    </row>
    <row r="36" spans="1:7" ht="25.5">
      <c r="A36" s="197" t="s">
        <v>120</v>
      </c>
      <c r="B36" s="194"/>
      <c r="C36" s="195"/>
      <c r="D36" s="226">
        <v>0</v>
      </c>
      <c r="E36" s="235">
        <v>14432.33</v>
      </c>
      <c r="F36" s="240">
        <f t="shared" si="0"/>
        <v>-14432.33</v>
      </c>
      <c r="G36" s="196" t="s">
        <v>250</v>
      </c>
    </row>
    <row r="37" spans="1:7" ht="12.75">
      <c r="A37" s="45" t="s">
        <v>275</v>
      </c>
      <c r="B37" s="47">
        <v>92863</v>
      </c>
      <c r="C37" s="55">
        <v>220000</v>
      </c>
      <c r="D37" s="225">
        <v>312863</v>
      </c>
      <c r="E37" s="234">
        <v>17019.66</v>
      </c>
      <c r="F37" s="240">
        <f t="shared" si="0"/>
        <v>295843.34</v>
      </c>
      <c r="G37" s="45" t="s">
        <v>280</v>
      </c>
    </row>
    <row r="38" spans="1:7" ht="12.75">
      <c r="A38" s="45" t="s">
        <v>276</v>
      </c>
      <c r="B38" s="47">
        <v>34837</v>
      </c>
      <c r="C38" s="55">
        <v>42000</v>
      </c>
      <c r="D38" s="225">
        <v>76837</v>
      </c>
      <c r="E38" s="234">
        <v>17320.23</v>
      </c>
      <c r="F38" s="240">
        <f t="shared" si="0"/>
        <v>59516.770000000004</v>
      </c>
      <c r="G38" s="45" t="s">
        <v>280</v>
      </c>
    </row>
    <row r="39" spans="1:7" ht="12.75">
      <c r="A39" s="88" t="s">
        <v>121</v>
      </c>
      <c r="B39" s="47"/>
      <c r="C39" s="59">
        <v>16000</v>
      </c>
      <c r="D39" s="225">
        <v>0</v>
      </c>
      <c r="E39" s="234">
        <v>0</v>
      </c>
      <c r="F39" s="240">
        <f t="shared" si="0"/>
        <v>0</v>
      </c>
      <c r="G39" s="45" t="s">
        <v>246</v>
      </c>
    </row>
    <row r="40" spans="1:8" ht="12.75">
      <c r="A40" s="88" t="s">
        <v>122</v>
      </c>
      <c r="B40" s="47"/>
      <c r="C40" s="59">
        <v>90000</v>
      </c>
      <c r="D40" s="225">
        <v>0</v>
      </c>
      <c r="E40" s="234">
        <v>0</v>
      </c>
      <c r="F40" s="240">
        <f t="shared" si="0"/>
        <v>0</v>
      </c>
      <c r="G40" s="45" t="s">
        <v>246</v>
      </c>
      <c r="H40" s="244" t="s">
        <v>146</v>
      </c>
    </row>
    <row r="41" spans="1:8" ht="12.75" customHeight="1">
      <c r="A41" s="88" t="s">
        <v>123</v>
      </c>
      <c r="B41" s="47"/>
      <c r="C41" s="59">
        <v>80000</v>
      </c>
      <c r="D41" s="225">
        <v>0</v>
      </c>
      <c r="E41" s="234">
        <v>0</v>
      </c>
      <c r="F41" s="240">
        <f t="shared" si="0"/>
        <v>0</v>
      </c>
      <c r="G41" s="45" t="s">
        <v>246</v>
      </c>
      <c r="H41" s="245"/>
    </row>
    <row r="42" spans="1:8" ht="12.75">
      <c r="A42" s="88" t="s">
        <v>124</v>
      </c>
      <c r="B42" s="47"/>
      <c r="C42" s="59">
        <v>40000</v>
      </c>
      <c r="D42" s="225">
        <v>40000</v>
      </c>
      <c r="E42" s="234">
        <v>0</v>
      </c>
      <c r="F42" s="240">
        <f t="shared" si="0"/>
        <v>40000</v>
      </c>
      <c r="G42" s="45" t="s">
        <v>267</v>
      </c>
      <c r="H42" s="245"/>
    </row>
    <row r="43" spans="1:8" ht="12.75" customHeight="1">
      <c r="A43" s="88" t="s">
        <v>125</v>
      </c>
      <c r="B43" s="47"/>
      <c r="C43" s="59">
        <v>66000</v>
      </c>
      <c r="D43" s="225">
        <v>0</v>
      </c>
      <c r="E43" s="234">
        <v>0</v>
      </c>
      <c r="F43" s="240">
        <f t="shared" si="0"/>
        <v>0</v>
      </c>
      <c r="G43" s="45" t="s">
        <v>265</v>
      </c>
      <c r="H43" s="245"/>
    </row>
    <row r="44" spans="1:8" ht="12.75" customHeight="1">
      <c r="A44" s="88" t="s">
        <v>126</v>
      </c>
      <c r="B44" s="47"/>
      <c r="C44" s="59">
        <v>20000</v>
      </c>
      <c r="D44" s="225">
        <v>20000</v>
      </c>
      <c r="E44" s="234">
        <v>0</v>
      </c>
      <c r="F44" s="240">
        <f t="shared" si="0"/>
        <v>20000</v>
      </c>
      <c r="G44" s="45" t="s">
        <v>267</v>
      </c>
      <c r="H44" s="245"/>
    </row>
    <row r="45" spans="1:8" ht="12.75">
      <c r="A45" s="88" t="s">
        <v>278</v>
      </c>
      <c r="B45" s="47"/>
      <c r="C45" s="59">
        <v>10000</v>
      </c>
      <c r="D45" s="225">
        <v>10000</v>
      </c>
      <c r="E45" s="234">
        <v>0</v>
      </c>
      <c r="F45" s="240">
        <f t="shared" si="0"/>
        <v>10000</v>
      </c>
      <c r="G45" s="45" t="s">
        <v>267</v>
      </c>
      <c r="H45" s="245"/>
    </row>
    <row r="46" spans="1:8" s="35" customFormat="1" ht="12.75">
      <c r="A46" s="46"/>
      <c r="B46" s="198"/>
      <c r="C46" s="199"/>
      <c r="D46" s="227"/>
      <c r="E46" s="236"/>
      <c r="F46" s="242">
        <f t="shared" si="0"/>
        <v>0</v>
      </c>
      <c r="G46" s="46"/>
      <c r="H46" s="246"/>
    </row>
    <row r="47" spans="1:7" ht="12.75">
      <c r="A47" s="44" t="s">
        <v>127</v>
      </c>
      <c r="B47" s="47"/>
      <c r="C47" s="55"/>
      <c r="D47" s="225"/>
      <c r="E47" s="234"/>
      <c r="F47" s="240"/>
      <c r="G47" s="45"/>
    </row>
    <row r="48" spans="1:7" ht="12.75">
      <c r="A48" s="45" t="s">
        <v>128</v>
      </c>
      <c r="B48" s="47"/>
      <c r="C48" s="55">
        <v>800000</v>
      </c>
      <c r="D48" s="225">
        <v>800000</v>
      </c>
      <c r="E48" s="234">
        <v>159460.61</v>
      </c>
      <c r="F48" s="240">
        <f t="shared" si="0"/>
        <v>640539.39</v>
      </c>
      <c r="G48" s="45" t="s">
        <v>267</v>
      </c>
    </row>
    <row r="49" spans="1:7" ht="25.5">
      <c r="A49" s="197" t="s">
        <v>129</v>
      </c>
      <c r="B49" s="194"/>
      <c r="C49" s="249">
        <f>1272280+1500000</f>
        <v>2772280</v>
      </c>
      <c r="D49" s="250">
        <f>1272280+1500000</f>
        <v>2772280</v>
      </c>
      <c r="E49" s="235">
        <v>229700</v>
      </c>
      <c r="F49" s="241">
        <f t="shared" si="0"/>
        <v>2542580</v>
      </c>
      <c r="G49" s="196" t="s">
        <v>266</v>
      </c>
    </row>
    <row r="50" spans="1:7" ht="12.75">
      <c r="A50" s="45" t="s">
        <v>130</v>
      </c>
      <c r="B50" s="47">
        <v>-1820</v>
      </c>
      <c r="C50" s="55">
        <v>24000</v>
      </c>
      <c r="D50" s="225">
        <v>22180</v>
      </c>
      <c r="E50" s="234">
        <v>14015.22</v>
      </c>
      <c r="F50" s="240">
        <f t="shared" si="0"/>
        <v>8164.780000000001</v>
      </c>
      <c r="G50" s="45" t="s">
        <v>267</v>
      </c>
    </row>
    <row r="51" spans="1:7" ht="12.75">
      <c r="A51" s="45" t="s">
        <v>131</v>
      </c>
      <c r="B51" s="47"/>
      <c r="C51" s="55">
        <v>10000</v>
      </c>
      <c r="D51" s="225">
        <v>10000</v>
      </c>
      <c r="E51" s="234">
        <v>0</v>
      </c>
      <c r="F51" s="240">
        <f t="shared" si="0"/>
        <v>10000</v>
      </c>
      <c r="G51" s="45" t="s">
        <v>246</v>
      </c>
    </row>
    <row r="52" spans="1:7" ht="12.75">
      <c r="A52" s="45" t="s">
        <v>132</v>
      </c>
      <c r="B52" s="47">
        <v>76140</v>
      </c>
      <c r="C52" s="55">
        <v>0</v>
      </c>
      <c r="D52" s="225">
        <v>76140</v>
      </c>
      <c r="E52" s="234">
        <v>4776.24</v>
      </c>
      <c r="F52" s="240">
        <f t="shared" si="0"/>
        <v>71363.76</v>
      </c>
      <c r="G52" s="45" t="s">
        <v>251</v>
      </c>
    </row>
    <row r="53" spans="1:7" ht="12.75">
      <c r="A53" s="89" t="s">
        <v>133</v>
      </c>
      <c r="B53" s="47"/>
      <c r="C53" s="55">
        <v>70000</v>
      </c>
      <c r="D53" s="225">
        <v>70000</v>
      </c>
      <c r="E53" s="234">
        <v>0</v>
      </c>
      <c r="F53" s="240">
        <f t="shared" si="0"/>
        <v>70000</v>
      </c>
      <c r="G53" s="45" t="s">
        <v>277</v>
      </c>
    </row>
    <row r="54" spans="1:7" ht="12.75">
      <c r="A54" s="4"/>
      <c r="B54" s="47"/>
      <c r="C54" s="55"/>
      <c r="D54" s="225"/>
      <c r="E54" s="234"/>
      <c r="F54" s="240">
        <f t="shared" si="0"/>
        <v>0</v>
      </c>
      <c r="G54" s="45"/>
    </row>
    <row r="55" spans="1:7" ht="12.75">
      <c r="A55" s="34" t="s">
        <v>134</v>
      </c>
      <c r="B55" s="47"/>
      <c r="C55" s="55"/>
      <c r="D55" s="225"/>
      <c r="E55" s="234"/>
      <c r="F55" s="240">
        <f t="shared" si="0"/>
        <v>0</v>
      </c>
      <c r="G55" s="45"/>
    </row>
    <row r="56" spans="1:7" ht="12.75">
      <c r="A56" s="4" t="s">
        <v>135</v>
      </c>
      <c r="B56" s="47">
        <v>144220</v>
      </c>
      <c r="C56" s="55">
        <v>111500</v>
      </c>
      <c r="D56" s="225">
        <v>255720</v>
      </c>
      <c r="E56" s="234">
        <v>146221.46</v>
      </c>
      <c r="F56" s="240">
        <f t="shared" si="0"/>
        <v>109498.54000000001</v>
      </c>
      <c r="G56" s="45" t="s">
        <v>267</v>
      </c>
    </row>
    <row r="57" spans="1:7" ht="12.75">
      <c r="A57" s="89" t="s">
        <v>286</v>
      </c>
      <c r="B57" s="47"/>
      <c r="C57" s="59">
        <v>250000</v>
      </c>
      <c r="D57" s="225">
        <v>50000</v>
      </c>
      <c r="E57" s="234">
        <v>0</v>
      </c>
      <c r="F57" s="240">
        <f t="shared" si="0"/>
        <v>50000</v>
      </c>
      <c r="G57" s="45" t="s">
        <v>287</v>
      </c>
    </row>
    <row r="58" spans="1:7" ht="12.75">
      <c r="A58" s="89" t="s">
        <v>136</v>
      </c>
      <c r="B58" s="47"/>
      <c r="C58" s="59">
        <v>22500</v>
      </c>
      <c r="D58" s="225">
        <v>22500</v>
      </c>
      <c r="E58" s="234">
        <v>0</v>
      </c>
      <c r="F58" s="240">
        <f t="shared" si="0"/>
        <v>22500</v>
      </c>
      <c r="G58" s="45" t="s">
        <v>267</v>
      </c>
    </row>
    <row r="59" spans="1:7" ht="12.75">
      <c r="A59" s="4"/>
      <c r="B59" s="47"/>
      <c r="C59" s="55"/>
      <c r="D59" s="225"/>
      <c r="E59" s="234"/>
      <c r="F59" s="240">
        <f t="shared" si="0"/>
        <v>0</v>
      </c>
      <c r="G59" s="45"/>
    </row>
    <row r="60" spans="1:8" ht="12.75" customHeight="1">
      <c r="A60" s="34" t="s">
        <v>137</v>
      </c>
      <c r="B60" s="47"/>
      <c r="C60" s="55"/>
      <c r="D60" s="225"/>
      <c r="E60" s="234"/>
      <c r="F60" s="240">
        <f t="shared" si="0"/>
        <v>0</v>
      </c>
      <c r="G60" s="45"/>
      <c r="H60" s="192"/>
    </row>
    <row r="61" spans="1:7" ht="12.75">
      <c r="A61" s="4" t="s">
        <v>138</v>
      </c>
      <c r="B61" s="47">
        <v>47300</v>
      </c>
      <c r="C61" s="55">
        <v>0</v>
      </c>
      <c r="D61" s="225">
        <v>47300</v>
      </c>
      <c r="E61" s="234">
        <v>36917.95</v>
      </c>
      <c r="F61" s="240">
        <f t="shared" si="0"/>
        <v>10382.050000000003</v>
      </c>
      <c r="G61" s="45" t="s">
        <v>252</v>
      </c>
    </row>
    <row r="62" spans="1:7" ht="25.5">
      <c r="A62" s="200" t="s">
        <v>139</v>
      </c>
      <c r="B62" s="194"/>
      <c r="C62" s="195">
        <v>25000</v>
      </c>
      <c r="D62" s="226">
        <v>0</v>
      </c>
      <c r="E62" s="235">
        <v>0</v>
      </c>
      <c r="F62" s="240">
        <f t="shared" si="0"/>
        <v>0</v>
      </c>
      <c r="G62" s="196" t="s">
        <v>288</v>
      </c>
    </row>
    <row r="63" spans="1:7" ht="12.75">
      <c r="A63" s="4"/>
      <c r="B63" s="47"/>
      <c r="C63" s="55"/>
      <c r="D63" s="225"/>
      <c r="E63" s="234"/>
      <c r="F63" s="240">
        <f t="shared" si="0"/>
        <v>0</v>
      </c>
      <c r="G63" s="45"/>
    </row>
    <row r="64" spans="1:7" ht="12.75">
      <c r="A64" s="34" t="s">
        <v>140</v>
      </c>
      <c r="B64" s="47"/>
      <c r="C64" s="55"/>
      <c r="D64" s="225"/>
      <c r="E64" s="234"/>
      <c r="F64" s="240">
        <f t="shared" si="0"/>
        <v>0</v>
      </c>
      <c r="G64" s="45"/>
    </row>
    <row r="65" spans="1:7" ht="12.75">
      <c r="A65" s="4" t="s">
        <v>141</v>
      </c>
      <c r="B65" s="47"/>
      <c r="C65" s="55">
        <v>45000</v>
      </c>
      <c r="D65" s="225">
        <v>45000</v>
      </c>
      <c r="E65" s="234">
        <v>0</v>
      </c>
      <c r="F65" s="240">
        <f t="shared" si="0"/>
        <v>45000</v>
      </c>
      <c r="G65" s="45" t="s">
        <v>267</v>
      </c>
    </row>
    <row r="66" spans="1:7" ht="12.75">
      <c r="A66" s="89" t="s">
        <v>142</v>
      </c>
      <c r="B66" s="47"/>
      <c r="C66" s="55">
        <v>9600</v>
      </c>
      <c r="D66" s="225">
        <v>9600</v>
      </c>
      <c r="E66" s="234">
        <v>0</v>
      </c>
      <c r="F66" s="240">
        <f t="shared" si="0"/>
        <v>9600</v>
      </c>
      <c r="G66" s="45" t="s">
        <v>267</v>
      </c>
    </row>
    <row r="67" spans="1:7" ht="12.75">
      <c r="A67" s="4"/>
      <c r="B67" s="47"/>
      <c r="C67" s="55"/>
      <c r="D67" s="225"/>
      <c r="E67" s="234"/>
      <c r="F67" s="240">
        <f t="shared" si="0"/>
        <v>0</v>
      </c>
      <c r="G67" s="45"/>
    </row>
    <row r="68" spans="1:7" ht="12.75">
      <c r="A68" s="34" t="s">
        <v>143</v>
      </c>
      <c r="B68" s="47"/>
      <c r="C68" s="55">
        <v>688210</v>
      </c>
      <c r="D68" s="225">
        <v>688210</v>
      </c>
      <c r="E68" s="234">
        <v>287385.58</v>
      </c>
      <c r="F68" s="240">
        <f t="shared" si="0"/>
        <v>400824.42</v>
      </c>
      <c r="G68" s="46" t="s">
        <v>253</v>
      </c>
    </row>
    <row r="69" spans="1:6" ht="13.5" thickBot="1">
      <c r="A69" s="58" t="s">
        <v>5</v>
      </c>
      <c r="B69" s="205">
        <f>SUM(B8:B68)</f>
        <v>1203990</v>
      </c>
      <c r="C69" s="205">
        <f>SUM(C8:C68)</f>
        <v>10852600</v>
      </c>
      <c r="D69" s="205">
        <f>SUM(D8:D68)</f>
        <v>8662590</v>
      </c>
      <c r="E69" s="205">
        <f>SUM(E8:E68)</f>
        <v>1502824.18</v>
      </c>
      <c r="F69" s="205">
        <f>SUM(F8:F68)</f>
        <v>7159765.819999999</v>
      </c>
    </row>
    <row r="70" spans="1:6" ht="13.5" thickTop="1">
      <c r="A70" s="12"/>
      <c r="B70" s="206"/>
      <c r="C70" s="206"/>
      <c r="D70" s="207"/>
      <c r="E70" s="208"/>
      <c r="F70" s="203"/>
    </row>
    <row r="71" spans="1:6" ht="12.75">
      <c r="A71" s="12"/>
      <c r="B71" s="206"/>
      <c r="C71" s="206"/>
      <c r="D71" s="207"/>
      <c r="E71" s="208"/>
      <c r="F71" s="203"/>
    </row>
    <row r="72" spans="1:6" ht="12.75">
      <c r="A72" s="12"/>
      <c r="B72" s="206"/>
      <c r="C72" s="206"/>
      <c r="D72" s="207"/>
      <c r="E72" s="208"/>
      <c r="F72" s="203"/>
    </row>
    <row r="73" spans="1:6" ht="12.75">
      <c r="A73" s="12"/>
      <c r="B73" s="206"/>
      <c r="C73" s="206"/>
      <c r="D73" s="207"/>
      <c r="E73" s="208"/>
      <c r="F73" s="203"/>
    </row>
    <row r="74" spans="1:6" ht="12.75">
      <c r="A74" s="12"/>
      <c r="B74" s="206"/>
      <c r="C74" s="206"/>
      <c r="D74" s="207"/>
      <c r="E74" s="208"/>
      <c r="F74" s="203"/>
    </row>
    <row r="75" spans="1:6" ht="12.75">
      <c r="A75" s="12"/>
      <c r="B75" s="206"/>
      <c r="C75" s="206"/>
      <c r="D75" s="207"/>
      <c r="E75" s="208"/>
      <c r="F75" s="203"/>
    </row>
    <row r="76" spans="1:6" ht="12.75">
      <c r="A76" s="12"/>
      <c r="B76" s="206"/>
      <c r="C76" s="206"/>
      <c r="D76" s="207"/>
      <c r="E76" s="208"/>
      <c r="F76" s="203"/>
    </row>
    <row r="77" spans="1:6" ht="12.75">
      <c r="A77" s="12"/>
      <c r="B77" s="206"/>
      <c r="C77" s="206"/>
      <c r="D77" s="207"/>
      <c r="E77" s="208"/>
      <c r="F77" s="203"/>
    </row>
    <row r="78" spans="1:6" ht="12.75">
      <c r="A78" s="12"/>
      <c r="B78" s="206"/>
      <c r="C78" s="206"/>
      <c r="D78" s="207"/>
      <c r="E78" s="208"/>
      <c r="F78" s="203"/>
    </row>
    <row r="79" spans="1:6" ht="12.75">
      <c r="A79" s="12"/>
      <c r="B79" s="206"/>
      <c r="C79" s="206"/>
      <c r="D79" s="207"/>
      <c r="E79" s="208"/>
      <c r="F79" s="203"/>
    </row>
    <row r="80" spans="1:6" ht="12.75">
      <c r="A80" s="12"/>
      <c r="B80" s="206"/>
      <c r="C80" s="206"/>
      <c r="D80" s="207"/>
      <c r="E80" s="208"/>
      <c r="F80" s="203"/>
    </row>
    <row r="81" spans="1:6" ht="12.75">
      <c r="A81" s="12"/>
      <c r="B81" s="206"/>
      <c r="C81" s="206"/>
      <c r="D81" s="207"/>
      <c r="E81" s="208"/>
      <c r="F81" s="203"/>
    </row>
    <row r="82" spans="1:6" ht="12.75">
      <c r="A82" s="12"/>
      <c r="B82" s="206"/>
      <c r="C82" s="206"/>
      <c r="D82" s="207"/>
      <c r="E82" s="208"/>
      <c r="F82" s="203"/>
    </row>
    <row r="84" ht="12.75">
      <c r="H84" s="261" t="s">
        <v>259</v>
      </c>
    </row>
    <row r="85" ht="12.75">
      <c r="H85" s="262"/>
    </row>
    <row r="86" ht="12.75" customHeight="1">
      <c r="H86" s="262"/>
    </row>
    <row r="87" ht="12.75">
      <c r="H87" s="262"/>
    </row>
    <row r="88" ht="12.75">
      <c r="H88" s="262"/>
    </row>
    <row r="89" ht="12.75">
      <c r="H89" s="262"/>
    </row>
    <row r="90" ht="12.75">
      <c r="H90" s="262"/>
    </row>
    <row r="91" ht="12.75">
      <c r="H91" s="262"/>
    </row>
    <row r="92" ht="12.75">
      <c r="H92" s="262"/>
    </row>
    <row r="93" ht="12.75">
      <c r="H93" s="262"/>
    </row>
    <row r="94" ht="12.75">
      <c r="H94" s="262"/>
    </row>
  </sheetData>
  <mergeCells count="2">
    <mergeCell ref="H84:H94"/>
    <mergeCell ref="H40:H46"/>
  </mergeCells>
  <printOptions horizontalCentered="1"/>
  <pageMargins left="0.2362204724409449" right="0.1968503937007874" top="1.1811023622047245" bottom="0.3937007874015748" header="0.5905511811023623" footer="0.35433070866141736"/>
  <pageSetup firstPageNumber="1" useFirstPageNumber="1" horizontalDpi="600" verticalDpi="600" orientation="landscape" paperSize="9" scale="65" r:id="rId2"/>
  <headerFooter alignWithMargins="0">
    <oddHeader>&amp;C&amp;"Arial,Bold"&amp;UBUDGET MONITORING 2005/2006: QUARTER TWO (TO SEPTEMBER) 2005/2006
&amp;12CAPITAL PROGRAMME 2005/2006 (ORIGINAL BUDGET) 
(INCLUDING SLIPPAGE FROM 2004/2005)</oddHeader>
    <oddFooter>&amp;CPage &amp;P</oddFooter>
  </headerFooter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D24" sqref="D24"/>
    </sheetView>
  </sheetViews>
  <sheetFormatPr defaultColWidth="9.140625" defaultRowHeight="12.75"/>
  <cols>
    <col min="4" max="4" width="22.57421875" style="0" customWidth="1"/>
    <col min="5" max="5" width="0.9921875" style="0" hidden="1" customWidth="1"/>
    <col min="6" max="6" width="2.7109375" style="0" hidden="1" customWidth="1"/>
    <col min="7" max="7" width="11.7109375" style="216" customWidth="1"/>
    <col min="8" max="8" width="12.00390625" style="60" customWidth="1"/>
    <col min="9" max="9" width="61.421875" style="0" customWidth="1"/>
    <col min="10" max="10" width="6.00390625" style="0" customWidth="1"/>
  </cols>
  <sheetData>
    <row r="1" ht="12.75">
      <c r="H1" s="209"/>
    </row>
    <row r="2" spans="1:9" ht="20.25">
      <c r="A2" s="247" t="s">
        <v>254</v>
      </c>
      <c r="B2" s="248"/>
      <c r="C2" s="248"/>
      <c r="D2" s="248"/>
      <c r="E2" s="248"/>
      <c r="F2" s="248"/>
      <c r="G2" s="248"/>
      <c r="H2" s="248"/>
      <c r="I2" s="248"/>
    </row>
    <row r="3" spans="1:9" ht="20.25">
      <c r="A3" s="247" t="s">
        <v>255</v>
      </c>
      <c r="B3" s="248"/>
      <c r="C3" s="248"/>
      <c r="D3" s="248"/>
      <c r="E3" s="248"/>
      <c r="F3" s="248"/>
      <c r="G3" s="248"/>
      <c r="H3" s="248"/>
      <c r="I3" s="248"/>
    </row>
    <row r="4" ht="13.5" thickBot="1">
      <c r="H4" s="209"/>
    </row>
    <row r="5" spans="1:9" ht="12.75">
      <c r="A5" s="181"/>
      <c r="B5" s="182"/>
      <c r="C5" s="182"/>
      <c r="D5" s="182"/>
      <c r="E5" s="182"/>
      <c r="F5" s="183"/>
      <c r="G5" s="217" t="s">
        <v>149</v>
      </c>
      <c r="H5" s="210" t="s">
        <v>240</v>
      </c>
      <c r="I5" s="64"/>
    </row>
    <row r="6" spans="1:9" ht="12.75">
      <c r="A6" s="184"/>
      <c r="B6" s="185" t="s">
        <v>222</v>
      </c>
      <c r="C6" s="185"/>
      <c r="D6" s="185"/>
      <c r="E6" s="185"/>
      <c r="F6" s="186"/>
      <c r="G6" s="211" t="s">
        <v>256</v>
      </c>
      <c r="H6" s="211" t="s">
        <v>92</v>
      </c>
      <c r="I6" s="201" t="s">
        <v>257</v>
      </c>
    </row>
    <row r="7" spans="1:9" ht="12.75">
      <c r="A7" s="184"/>
      <c r="B7" s="185"/>
      <c r="C7" s="185"/>
      <c r="D7" s="185"/>
      <c r="E7" s="185"/>
      <c r="F7" s="186"/>
      <c r="G7" s="211" t="s">
        <v>91</v>
      </c>
      <c r="H7" s="211" t="s">
        <v>95</v>
      </c>
      <c r="I7" s="201"/>
    </row>
    <row r="8" spans="1:9" ht="13.5" thickBot="1">
      <c r="A8" s="187"/>
      <c r="B8" s="188"/>
      <c r="C8" s="188"/>
      <c r="D8" s="188"/>
      <c r="E8" s="188"/>
      <c r="F8" s="189"/>
      <c r="G8" s="212" t="s">
        <v>0</v>
      </c>
      <c r="H8" s="212" t="s">
        <v>0</v>
      </c>
      <c r="I8" s="202"/>
    </row>
    <row r="9" spans="1:9" ht="12.75">
      <c r="A9" s="48" t="s">
        <v>223</v>
      </c>
      <c r="B9" s="2"/>
      <c r="C9" s="2"/>
      <c r="D9" s="3"/>
      <c r="E9" s="2"/>
      <c r="F9" s="2"/>
      <c r="G9" s="218"/>
      <c r="H9" s="213"/>
      <c r="I9" s="21"/>
    </row>
    <row r="10" spans="1:9" ht="12.75">
      <c r="A10" s="184" t="s">
        <v>224</v>
      </c>
      <c r="B10" s="1"/>
      <c r="C10" s="1"/>
      <c r="D10" s="10"/>
      <c r="E10" s="1"/>
      <c r="F10" s="1"/>
      <c r="G10" s="59"/>
      <c r="H10" s="213"/>
      <c r="I10" s="45"/>
    </row>
    <row r="11" spans="1:9" ht="12.75">
      <c r="A11" s="190" t="s">
        <v>225</v>
      </c>
      <c r="B11" s="1"/>
      <c r="C11" s="1"/>
      <c r="D11" s="10"/>
      <c r="E11" s="1"/>
      <c r="F11" s="1"/>
      <c r="G11" s="59">
        <v>25000</v>
      </c>
      <c r="H11" s="213"/>
      <c r="I11" s="45" t="s">
        <v>262</v>
      </c>
    </row>
    <row r="12" spans="1:9" ht="12.75">
      <c r="A12" s="190" t="s">
        <v>225</v>
      </c>
      <c r="B12" s="1"/>
      <c r="C12" s="1"/>
      <c r="D12" s="10"/>
      <c r="E12" s="1"/>
      <c r="F12" s="1"/>
      <c r="G12" s="59">
        <v>25000</v>
      </c>
      <c r="H12" s="213"/>
      <c r="I12" s="45" t="s">
        <v>262</v>
      </c>
    </row>
    <row r="13" spans="1:9" ht="12.75">
      <c r="A13" s="190" t="s">
        <v>226</v>
      </c>
      <c r="B13" s="1"/>
      <c r="C13" s="1"/>
      <c r="D13" s="10"/>
      <c r="E13" s="1"/>
      <c r="F13" s="1"/>
      <c r="G13" s="219">
        <v>60000</v>
      </c>
      <c r="H13" s="213">
        <v>3244</v>
      </c>
      <c r="I13" s="45" t="s">
        <v>262</v>
      </c>
    </row>
    <row r="14" spans="1:9" ht="12.75">
      <c r="A14" s="190" t="s">
        <v>227</v>
      </c>
      <c r="B14" s="1"/>
      <c r="C14" s="1"/>
      <c r="D14" s="10"/>
      <c r="E14" s="1"/>
      <c r="F14" s="1"/>
      <c r="G14" s="59">
        <v>87000</v>
      </c>
      <c r="H14" s="213"/>
      <c r="I14" s="45" t="s">
        <v>262</v>
      </c>
    </row>
    <row r="15" spans="1:9" ht="12.75">
      <c r="A15" s="4" t="s">
        <v>228</v>
      </c>
      <c r="B15" s="1"/>
      <c r="C15" s="1"/>
      <c r="D15" s="10"/>
      <c r="E15" s="1"/>
      <c r="F15" s="1"/>
      <c r="G15" s="219">
        <v>125000</v>
      </c>
      <c r="H15" s="213">
        <v>116080</v>
      </c>
      <c r="I15" s="204" t="s">
        <v>258</v>
      </c>
    </row>
    <row r="16" spans="1:9" ht="12.75">
      <c r="A16" s="4" t="s">
        <v>228</v>
      </c>
      <c r="B16" s="5"/>
      <c r="C16" s="5"/>
      <c r="D16" s="6"/>
      <c r="E16" s="5"/>
      <c r="F16" s="5"/>
      <c r="G16" s="219">
        <v>125000</v>
      </c>
      <c r="H16" s="213">
        <v>103075</v>
      </c>
      <c r="I16" s="204" t="s">
        <v>258</v>
      </c>
    </row>
    <row r="17" spans="1:9" ht="12.75">
      <c r="A17" s="190" t="s">
        <v>229</v>
      </c>
      <c r="B17" s="1"/>
      <c r="C17" s="1"/>
      <c r="D17" s="10"/>
      <c r="E17" s="1"/>
      <c r="F17" s="1"/>
      <c r="G17" s="59">
        <v>28000</v>
      </c>
      <c r="H17" s="213">
        <v>24995</v>
      </c>
      <c r="I17" s="204" t="s">
        <v>258</v>
      </c>
    </row>
    <row r="18" spans="1:9" ht="12.75">
      <c r="A18" s="4" t="s">
        <v>230</v>
      </c>
      <c r="B18" s="1"/>
      <c r="C18" s="1"/>
      <c r="D18" s="10"/>
      <c r="E18" s="1"/>
      <c r="F18" s="1"/>
      <c r="G18" s="59">
        <v>19500</v>
      </c>
      <c r="H18" s="213">
        <v>10338</v>
      </c>
      <c r="I18" s="204" t="s">
        <v>258</v>
      </c>
    </row>
    <row r="19" spans="1:9" ht="12.75">
      <c r="A19" s="4" t="s">
        <v>230</v>
      </c>
      <c r="B19" s="1"/>
      <c r="C19" s="1"/>
      <c r="D19" s="10"/>
      <c r="E19" s="1"/>
      <c r="F19" s="1"/>
      <c r="G19" s="59">
        <v>19500</v>
      </c>
      <c r="H19" s="213">
        <v>11196</v>
      </c>
      <c r="I19" s="204" t="s">
        <v>258</v>
      </c>
    </row>
    <row r="20" spans="1:9" ht="12.75">
      <c r="A20" s="4" t="s">
        <v>231</v>
      </c>
      <c r="B20" s="1"/>
      <c r="C20" s="1"/>
      <c r="D20" s="10"/>
      <c r="E20" s="1"/>
      <c r="F20" s="1"/>
      <c r="G20" s="59">
        <v>24000</v>
      </c>
      <c r="H20" s="213"/>
      <c r="I20" s="45" t="s">
        <v>262</v>
      </c>
    </row>
    <row r="21" spans="1:9" ht="12.75">
      <c r="A21" s="4" t="s">
        <v>231</v>
      </c>
      <c r="B21" s="1"/>
      <c r="C21" s="1"/>
      <c r="D21" s="10"/>
      <c r="E21" s="1"/>
      <c r="F21" s="1"/>
      <c r="G21" s="59">
        <v>24000</v>
      </c>
      <c r="H21" s="213"/>
      <c r="I21" s="45" t="s">
        <v>262</v>
      </c>
    </row>
    <row r="22" spans="1:9" ht="12.75">
      <c r="A22" s="4" t="s">
        <v>231</v>
      </c>
      <c r="B22" s="1"/>
      <c r="C22" s="1"/>
      <c r="D22" s="10"/>
      <c r="E22" s="1"/>
      <c r="F22" s="1"/>
      <c r="G22" s="59">
        <v>24000</v>
      </c>
      <c r="H22" s="214"/>
      <c r="I22" s="45" t="s">
        <v>262</v>
      </c>
    </row>
    <row r="23" spans="1:9" ht="12.75">
      <c r="A23" s="4" t="s">
        <v>232</v>
      </c>
      <c r="B23" s="1"/>
      <c r="C23" s="1"/>
      <c r="D23" s="10"/>
      <c r="E23" s="1"/>
      <c r="F23" s="1"/>
      <c r="G23" s="219">
        <v>30000</v>
      </c>
      <c r="H23" s="214"/>
      <c r="I23" s="45" t="s">
        <v>262</v>
      </c>
    </row>
    <row r="24" spans="1:9" ht="12.75">
      <c r="A24" s="4" t="s">
        <v>233</v>
      </c>
      <c r="G24" s="219">
        <v>10000</v>
      </c>
      <c r="H24" s="209">
        <v>8280</v>
      </c>
      <c r="I24" s="204" t="s">
        <v>258</v>
      </c>
    </row>
    <row r="25" spans="1:9" ht="12.75">
      <c r="A25" s="4" t="s">
        <v>233</v>
      </c>
      <c r="G25" s="219">
        <v>10000</v>
      </c>
      <c r="I25" s="45" t="s">
        <v>262</v>
      </c>
    </row>
    <row r="26" spans="1:9" ht="12.75">
      <c r="A26" s="190"/>
      <c r="G26" s="220"/>
      <c r="I26" s="45"/>
    </row>
    <row r="27" spans="1:9" ht="12.75">
      <c r="A27" s="184" t="s">
        <v>234</v>
      </c>
      <c r="G27" s="220"/>
      <c r="I27" s="45"/>
    </row>
    <row r="28" spans="1:9" ht="12.75">
      <c r="A28" s="184" t="s">
        <v>235</v>
      </c>
      <c r="G28" s="220"/>
      <c r="I28" s="45"/>
    </row>
    <row r="29" spans="1:9" ht="12.75">
      <c r="A29" s="190" t="s">
        <v>236</v>
      </c>
      <c r="G29" s="219">
        <v>52210</v>
      </c>
      <c r="H29" s="209">
        <v>10178</v>
      </c>
      <c r="I29" s="45" t="s">
        <v>262</v>
      </c>
    </row>
    <row r="30" spans="1:9" ht="12.75">
      <c r="A30" s="190" t="s">
        <v>237</v>
      </c>
      <c r="G30" s="221"/>
      <c r="I30" s="45"/>
    </row>
    <row r="31" spans="1:9" ht="12.75">
      <c r="A31" s="190" t="s">
        <v>238</v>
      </c>
      <c r="G31" s="221"/>
      <c r="I31" s="45"/>
    </row>
    <row r="32" spans="1:9" ht="12.75">
      <c r="A32" s="190" t="s">
        <v>239</v>
      </c>
      <c r="G32" s="221"/>
      <c r="I32" s="45"/>
    </row>
    <row r="33" spans="1:9" ht="12.75">
      <c r="A33" s="190"/>
      <c r="G33" s="220"/>
      <c r="I33" s="45"/>
    </row>
    <row r="34" spans="1:9" ht="13.5" thickBot="1">
      <c r="A34" s="191"/>
      <c r="B34" s="35"/>
      <c r="C34" s="35"/>
      <c r="D34" s="35"/>
      <c r="G34" s="215">
        <v>688210</v>
      </c>
      <c r="H34" s="215">
        <v>287386</v>
      </c>
      <c r="I34" s="46"/>
    </row>
    <row r="35" ht="13.5" thickTop="1">
      <c r="J35" s="263" t="s">
        <v>259</v>
      </c>
    </row>
    <row r="36" ht="12.75">
      <c r="J36" s="263"/>
    </row>
    <row r="37" ht="12.75">
      <c r="J37" s="263"/>
    </row>
    <row r="38" ht="12.75">
      <c r="J38" s="263"/>
    </row>
    <row r="39" ht="12.75">
      <c r="J39" s="263"/>
    </row>
    <row r="40" ht="12.75">
      <c r="J40" s="263"/>
    </row>
    <row r="41" ht="12.75">
      <c r="J41" s="263"/>
    </row>
    <row r="42" ht="12.75">
      <c r="J42" s="263"/>
    </row>
    <row r="43" ht="12.75">
      <c r="J43" s="263"/>
    </row>
  </sheetData>
  <mergeCells count="3">
    <mergeCell ref="A2:I2"/>
    <mergeCell ref="A3:I3"/>
    <mergeCell ref="J35:J43"/>
  </mergeCells>
  <printOptions/>
  <pageMargins left="0.984251968503937" right="0.7480314960629921" top="0.7874015748031497" bottom="0.5511811023622047" header="0.5118110236220472" footer="0.5118110236220472"/>
  <pageSetup horizontalDpi="600" verticalDpi="600" orientation="landscape" paperSize="9" scale="89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B3" sqref="B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28125" style="0" customWidth="1"/>
    <col min="4" max="4" width="6.28125" style="0" customWidth="1"/>
    <col min="5" max="5" width="10.140625" style="0" customWidth="1"/>
    <col min="6" max="6" width="11.00390625" style="0" customWidth="1"/>
    <col min="7" max="7" width="10.57421875" style="0" customWidth="1"/>
    <col min="8" max="8" width="11.28125" style="0" customWidth="1"/>
    <col min="9" max="9" width="10.57421875" style="0" customWidth="1"/>
    <col min="10" max="10" width="10.140625" style="0" customWidth="1"/>
  </cols>
  <sheetData>
    <row r="1" spans="1:10" ht="20.25">
      <c r="A1" s="282" t="s">
        <v>260</v>
      </c>
      <c r="B1" s="282"/>
      <c r="C1" s="282"/>
      <c r="D1" s="282"/>
      <c r="E1" s="282"/>
      <c r="F1" s="282"/>
      <c r="G1" s="282"/>
      <c r="H1" s="282"/>
      <c r="I1" s="282"/>
      <c r="J1" s="282"/>
    </row>
    <row r="5" spans="1:10" ht="15">
      <c r="A5" s="90"/>
      <c r="B5" s="91" t="s">
        <v>147</v>
      </c>
      <c r="C5" s="92"/>
      <c r="D5" s="92"/>
      <c r="E5" s="92"/>
      <c r="F5" s="92"/>
      <c r="G5" s="92"/>
      <c r="H5" s="92"/>
      <c r="I5" s="92"/>
      <c r="J5" s="92"/>
    </row>
    <row r="6" spans="1:10" ht="14.2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ht="14.2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15">
      <c r="A8" s="93"/>
      <c r="B8" s="96"/>
      <c r="C8" s="97"/>
      <c r="D8" s="98"/>
      <c r="E8" s="99"/>
      <c r="F8" s="100"/>
      <c r="G8" s="101" t="s">
        <v>148</v>
      </c>
      <c r="H8" s="101" t="s">
        <v>149</v>
      </c>
      <c r="I8" s="101" t="s">
        <v>150</v>
      </c>
      <c r="J8" s="101" t="s">
        <v>151</v>
      </c>
    </row>
    <row r="9" spans="1:10" ht="15">
      <c r="A9" s="93"/>
      <c r="B9" s="102" t="s">
        <v>152</v>
      </c>
      <c r="C9" s="103"/>
      <c r="D9" s="103"/>
      <c r="E9" s="104"/>
      <c r="F9" s="105"/>
      <c r="G9" s="106" t="s">
        <v>153</v>
      </c>
      <c r="H9" s="106" t="s">
        <v>1</v>
      </c>
      <c r="I9" s="106" t="s">
        <v>1</v>
      </c>
      <c r="J9" s="106" t="s">
        <v>1</v>
      </c>
    </row>
    <row r="10" spans="1:10" ht="15">
      <c r="A10" s="93"/>
      <c r="B10" s="107"/>
      <c r="C10" s="108"/>
      <c r="D10" s="108"/>
      <c r="E10" s="109"/>
      <c r="F10" s="95"/>
      <c r="G10" s="110" t="s">
        <v>0</v>
      </c>
      <c r="H10" s="110" t="s">
        <v>0</v>
      </c>
      <c r="I10" s="110" t="s">
        <v>0</v>
      </c>
      <c r="J10" s="110" t="s">
        <v>0</v>
      </c>
    </row>
    <row r="11" spans="1:10" ht="15">
      <c r="A11" s="111"/>
      <c r="B11" s="112"/>
      <c r="C11" s="113"/>
      <c r="D11" s="113"/>
      <c r="E11" s="99"/>
      <c r="F11" s="114"/>
      <c r="G11" s="115"/>
      <c r="H11" s="115"/>
      <c r="I11" s="115"/>
      <c r="J11" s="115"/>
    </row>
    <row r="12" spans="1:10" ht="14.25">
      <c r="A12" s="116"/>
      <c r="B12" s="117" t="s">
        <v>154</v>
      </c>
      <c r="C12" s="118"/>
      <c r="D12" s="118"/>
      <c r="E12" s="104"/>
      <c r="F12" s="119"/>
      <c r="G12" s="120">
        <v>932870</v>
      </c>
      <c r="H12" s="120">
        <v>6683661</v>
      </c>
      <c r="I12" s="120">
        <v>235000</v>
      </c>
      <c r="J12" s="121">
        <v>0</v>
      </c>
    </row>
    <row r="13" spans="1:10" ht="14.25">
      <c r="A13" s="116"/>
      <c r="B13" s="117" t="s">
        <v>155</v>
      </c>
      <c r="C13" s="118"/>
      <c r="D13" s="118"/>
      <c r="E13" s="104"/>
      <c r="F13" s="119"/>
      <c r="G13" s="120">
        <v>1835420</v>
      </c>
      <c r="H13" s="120">
        <v>3750600</v>
      </c>
      <c r="I13" s="120">
        <v>2100000</v>
      </c>
      <c r="J13" s="120">
        <v>2390000</v>
      </c>
    </row>
    <row r="14" spans="1:10" ht="14.25">
      <c r="A14" s="116"/>
      <c r="B14" s="117" t="s">
        <v>9</v>
      </c>
      <c r="C14" s="118"/>
      <c r="D14" s="118"/>
      <c r="E14" s="104"/>
      <c r="F14" s="119"/>
      <c r="G14" s="122">
        <v>226166</v>
      </c>
      <c r="H14" s="122">
        <v>528224</v>
      </c>
      <c r="I14" s="122">
        <v>42900</v>
      </c>
      <c r="J14" s="122">
        <v>42900</v>
      </c>
    </row>
    <row r="15" spans="1:10" ht="14.25">
      <c r="A15" s="116"/>
      <c r="B15" s="117" t="s">
        <v>156</v>
      </c>
      <c r="C15" s="118"/>
      <c r="D15" s="118"/>
      <c r="E15" s="104"/>
      <c r="F15" s="119"/>
      <c r="G15" s="122">
        <v>82697</v>
      </c>
      <c r="H15" s="122">
        <v>72303</v>
      </c>
      <c r="I15" s="121">
        <v>0</v>
      </c>
      <c r="J15" s="121">
        <v>0</v>
      </c>
    </row>
    <row r="16" spans="1:10" ht="14.25">
      <c r="A16" s="92"/>
      <c r="B16" s="117" t="s">
        <v>157</v>
      </c>
      <c r="C16" s="118"/>
      <c r="D16" s="118"/>
      <c r="E16" s="104"/>
      <c r="F16" s="123"/>
      <c r="G16" s="121">
        <v>0</v>
      </c>
      <c r="H16" s="122">
        <v>54600</v>
      </c>
      <c r="I16" s="121">
        <v>0</v>
      </c>
      <c r="J16" s="121">
        <v>0</v>
      </c>
    </row>
    <row r="17" spans="1:10" ht="14.25">
      <c r="A17" s="92"/>
      <c r="B17" s="124" t="s">
        <v>158</v>
      </c>
      <c r="C17" s="125"/>
      <c r="D17" s="125"/>
      <c r="E17" s="109"/>
      <c r="F17" s="126"/>
      <c r="G17" s="120">
        <v>689730</v>
      </c>
      <c r="H17" s="120">
        <v>688210</v>
      </c>
      <c r="I17" s="120">
        <v>710000</v>
      </c>
      <c r="J17" s="120">
        <v>653000</v>
      </c>
    </row>
    <row r="18" spans="1:10" ht="15" thickBot="1">
      <c r="A18" s="127"/>
      <c r="B18" s="104"/>
      <c r="C18" s="118"/>
      <c r="D18" s="118"/>
      <c r="E18" s="92"/>
      <c r="F18" s="128"/>
      <c r="G18" s="129">
        <v>3766883</v>
      </c>
      <c r="H18" s="129">
        <v>11777598</v>
      </c>
      <c r="I18" s="129">
        <v>3087900</v>
      </c>
      <c r="J18" s="129">
        <v>3085900</v>
      </c>
    </row>
    <row r="19" spans="1:10" ht="15" thickTop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5">
      <c r="A20" s="92"/>
      <c r="B20" s="91" t="s">
        <v>159</v>
      </c>
      <c r="C20" s="92"/>
      <c r="D20" s="92"/>
      <c r="E20" s="92"/>
      <c r="F20" s="92"/>
      <c r="G20" s="92"/>
      <c r="H20" s="92"/>
      <c r="I20" s="92"/>
      <c r="J20" s="92"/>
    </row>
    <row r="21" spans="1:10" ht="14.25">
      <c r="A21" s="130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4.25">
      <c r="A22" s="130">
        <v>1</v>
      </c>
      <c r="B22" s="92" t="s">
        <v>160</v>
      </c>
      <c r="C22" s="92"/>
      <c r="D22" s="92"/>
      <c r="E22" s="92"/>
      <c r="F22" s="92"/>
      <c r="G22" s="92"/>
      <c r="H22" s="92"/>
      <c r="I22" s="92"/>
      <c r="J22" s="92"/>
    </row>
    <row r="23" spans="1:10" ht="14.25">
      <c r="A23" s="92"/>
      <c r="B23" s="92" t="s">
        <v>161</v>
      </c>
      <c r="C23" s="92"/>
      <c r="D23" s="92"/>
      <c r="E23" s="92"/>
      <c r="F23" s="92"/>
      <c r="G23" s="92"/>
      <c r="H23" s="92"/>
      <c r="I23" s="92"/>
      <c r="J23" s="92"/>
    </row>
    <row r="24" spans="1:10" ht="14.25">
      <c r="A24" s="92"/>
      <c r="B24" s="92" t="s">
        <v>162</v>
      </c>
      <c r="C24" s="92"/>
      <c r="D24" s="92"/>
      <c r="E24" s="92"/>
      <c r="F24" s="92"/>
      <c r="G24" s="92"/>
      <c r="H24" s="92"/>
      <c r="I24" s="92"/>
      <c r="J24" s="92"/>
    </row>
    <row r="25" spans="1:10" ht="14.2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4.25">
      <c r="A26" s="130">
        <v>2</v>
      </c>
      <c r="B26" s="92" t="s">
        <v>163</v>
      </c>
      <c r="C26" s="92"/>
      <c r="D26" s="92"/>
      <c r="E26" s="92"/>
      <c r="F26" s="92"/>
      <c r="G26" s="92"/>
      <c r="H26" s="92"/>
      <c r="I26" s="92"/>
      <c r="J26" s="92"/>
    </row>
    <row r="27" spans="1:10" ht="14.2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4.25">
      <c r="A28" s="130">
        <v>3</v>
      </c>
      <c r="B28" s="92" t="s">
        <v>164</v>
      </c>
      <c r="C28" s="92"/>
      <c r="D28" s="92"/>
      <c r="E28" s="92"/>
      <c r="F28" s="92"/>
      <c r="G28" s="92"/>
      <c r="H28" s="92"/>
      <c r="I28" s="92"/>
      <c r="J28" s="92"/>
    </row>
    <row r="29" spans="1:10" ht="14.25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ht="14.25">
      <c r="A30" s="130">
        <v>4</v>
      </c>
      <c r="B30" s="92" t="s">
        <v>165</v>
      </c>
      <c r="C30" s="92"/>
      <c r="D30" s="92"/>
      <c r="E30" s="92"/>
      <c r="F30" s="92"/>
      <c r="G30" s="92"/>
      <c r="H30" s="92"/>
      <c r="I30" s="92"/>
      <c r="J30" s="92"/>
    </row>
    <row r="31" spans="1:10" ht="14.25">
      <c r="A31" s="130"/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14.25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15">
      <c r="A33" s="90"/>
      <c r="B33" s="91" t="s">
        <v>166</v>
      </c>
      <c r="C33" s="92"/>
      <c r="D33" s="92"/>
      <c r="E33" s="92"/>
      <c r="F33" s="92"/>
      <c r="G33" s="92"/>
      <c r="H33" s="92"/>
      <c r="I33" s="92"/>
      <c r="J33" s="92"/>
    </row>
    <row r="34" spans="1:10" ht="14.25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0" ht="14.25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 ht="15">
      <c r="A36" s="103"/>
      <c r="B36" s="96"/>
      <c r="C36" s="97"/>
      <c r="D36" s="98"/>
      <c r="E36" s="99"/>
      <c r="F36" s="100"/>
      <c r="G36" s="101" t="s">
        <v>148</v>
      </c>
      <c r="H36" s="101" t="s">
        <v>149</v>
      </c>
      <c r="I36" s="101" t="s">
        <v>150</v>
      </c>
      <c r="J36" s="101" t="s">
        <v>151</v>
      </c>
    </row>
    <row r="37" spans="1:10" ht="15">
      <c r="A37" s="103"/>
      <c r="B37" s="102"/>
      <c r="C37" s="103"/>
      <c r="D37" s="103"/>
      <c r="E37" s="92"/>
      <c r="F37" s="131"/>
      <c r="G37" s="132" t="s">
        <v>153</v>
      </c>
      <c r="H37" s="106" t="s">
        <v>1</v>
      </c>
      <c r="I37" s="106" t="s">
        <v>1</v>
      </c>
      <c r="J37" s="106" t="s">
        <v>1</v>
      </c>
    </row>
    <row r="38" spans="1:10" ht="15">
      <c r="A38" s="103"/>
      <c r="B38" s="107"/>
      <c r="C38" s="108"/>
      <c r="D38" s="108"/>
      <c r="E38" s="109"/>
      <c r="F38" s="95"/>
      <c r="G38" s="110" t="s">
        <v>167</v>
      </c>
      <c r="H38" s="110" t="s">
        <v>167</v>
      </c>
      <c r="I38" s="110" t="s">
        <v>167</v>
      </c>
      <c r="J38" s="110" t="s">
        <v>167</v>
      </c>
    </row>
    <row r="39" spans="1:10" ht="15">
      <c r="A39" s="103"/>
      <c r="B39" s="102" t="s">
        <v>168</v>
      </c>
      <c r="C39" s="103"/>
      <c r="D39" s="103"/>
      <c r="E39" s="104"/>
      <c r="F39" s="133"/>
      <c r="G39" s="133" t="s">
        <v>83</v>
      </c>
      <c r="H39" s="133" t="s">
        <v>83</v>
      </c>
      <c r="I39" s="133" t="s">
        <v>83</v>
      </c>
      <c r="J39" s="133" t="s">
        <v>83</v>
      </c>
    </row>
    <row r="40" spans="1:10" ht="15">
      <c r="A40" s="103"/>
      <c r="B40" s="134" t="s">
        <v>169</v>
      </c>
      <c r="C40" s="135"/>
      <c r="D40" s="135"/>
      <c r="E40" s="136"/>
      <c r="F40" s="137"/>
      <c r="G40" s="138">
        <v>794</v>
      </c>
      <c r="H40" s="138">
        <v>797</v>
      </c>
      <c r="I40" s="138">
        <v>0</v>
      </c>
      <c r="J40" s="138">
        <v>0</v>
      </c>
    </row>
    <row r="41" spans="1:10" ht="15">
      <c r="A41" s="103"/>
      <c r="B41" s="134" t="s">
        <v>170</v>
      </c>
      <c r="C41" s="135"/>
      <c r="D41" s="135"/>
      <c r="E41" s="136"/>
      <c r="F41" s="137"/>
      <c r="G41" s="138">
        <v>2973</v>
      </c>
      <c r="H41" s="138">
        <v>10981</v>
      </c>
      <c r="I41" s="138">
        <v>3088</v>
      </c>
      <c r="J41" s="138">
        <v>3086</v>
      </c>
    </row>
    <row r="42" spans="1:10" ht="15">
      <c r="A42" s="103"/>
      <c r="B42" s="139" t="s">
        <v>171</v>
      </c>
      <c r="C42" s="108"/>
      <c r="D42" s="108"/>
      <c r="E42" s="109"/>
      <c r="F42" s="137"/>
      <c r="G42" s="138">
        <v>3767</v>
      </c>
      <c r="H42" s="138">
        <v>11778</v>
      </c>
      <c r="I42" s="138">
        <v>3088</v>
      </c>
      <c r="J42" s="138">
        <v>3086</v>
      </c>
    </row>
    <row r="43" spans="1:10" ht="15">
      <c r="A43" s="103"/>
      <c r="B43" s="102" t="s">
        <v>172</v>
      </c>
      <c r="C43" s="103"/>
      <c r="D43" s="103"/>
      <c r="E43" s="109"/>
      <c r="F43" s="140"/>
      <c r="G43" s="141"/>
      <c r="H43" s="141"/>
      <c r="I43" s="141"/>
      <c r="J43" s="142"/>
    </row>
    <row r="44" spans="1:10" ht="15">
      <c r="A44" s="103"/>
      <c r="B44" s="134" t="s">
        <v>173</v>
      </c>
      <c r="C44" s="135"/>
      <c r="D44" s="135"/>
      <c r="E44" s="136"/>
      <c r="F44" s="137"/>
      <c r="G44" s="138">
        <v>689.73</v>
      </c>
      <c r="H44" s="138">
        <v>688.21</v>
      </c>
      <c r="I44" s="138">
        <v>710</v>
      </c>
      <c r="J44" s="138">
        <v>653</v>
      </c>
    </row>
    <row r="45" spans="1:11" ht="15">
      <c r="A45" s="103"/>
      <c r="B45" s="134" t="s">
        <v>174</v>
      </c>
      <c r="C45" s="135"/>
      <c r="D45" s="135"/>
      <c r="E45" s="136"/>
      <c r="F45" s="137"/>
      <c r="G45" s="138">
        <v>2210</v>
      </c>
      <c r="H45" s="138">
        <v>9434</v>
      </c>
      <c r="I45" s="138">
        <v>2378</v>
      </c>
      <c r="J45" s="138">
        <v>2433</v>
      </c>
      <c r="K45" s="143"/>
    </row>
    <row r="46" spans="1:11" ht="15">
      <c r="A46" s="103"/>
      <c r="B46" s="134" t="s">
        <v>175</v>
      </c>
      <c r="C46" s="135"/>
      <c r="D46" s="135"/>
      <c r="E46" s="136"/>
      <c r="F46" s="137"/>
      <c r="G46" s="138">
        <v>867</v>
      </c>
      <c r="H46" s="138">
        <v>1656</v>
      </c>
      <c r="I46" s="138">
        <v>0</v>
      </c>
      <c r="J46" s="138">
        <v>0</v>
      </c>
      <c r="K46" s="143"/>
    </row>
    <row r="47" spans="1:10" ht="15">
      <c r="A47" s="103"/>
      <c r="B47" s="134" t="s">
        <v>176</v>
      </c>
      <c r="C47" s="135"/>
      <c r="D47" s="135"/>
      <c r="E47" s="136"/>
      <c r="F47" s="137"/>
      <c r="G47" s="138">
        <v>0</v>
      </c>
      <c r="H47" s="138">
        <v>0</v>
      </c>
      <c r="I47" s="138">
        <v>0</v>
      </c>
      <c r="J47" s="138">
        <v>0</v>
      </c>
    </row>
    <row r="48" spans="1:10" ht="15">
      <c r="A48" s="103"/>
      <c r="B48" s="134" t="s">
        <v>177</v>
      </c>
      <c r="C48" s="135"/>
      <c r="D48" s="135"/>
      <c r="E48" s="136"/>
      <c r="F48" s="123"/>
      <c r="G48" s="144">
        <v>0</v>
      </c>
      <c r="H48" s="121">
        <v>0</v>
      </c>
      <c r="I48" s="121">
        <v>0</v>
      </c>
      <c r="J48" s="121">
        <v>0</v>
      </c>
    </row>
    <row r="49" spans="1:10" ht="15">
      <c r="A49" s="145"/>
      <c r="B49" s="146" t="s">
        <v>178</v>
      </c>
      <c r="C49" s="113"/>
      <c r="D49" s="113"/>
      <c r="E49" s="92"/>
      <c r="F49" s="147"/>
      <c r="G49" s="148"/>
      <c r="H49" s="148"/>
      <c r="I49" s="148"/>
      <c r="J49" s="148"/>
    </row>
    <row r="50" spans="1:10" ht="15">
      <c r="A50" s="103"/>
      <c r="B50" s="149" t="s">
        <v>179</v>
      </c>
      <c r="C50" s="150"/>
      <c r="D50" s="150"/>
      <c r="E50" s="136"/>
      <c r="F50" s="151"/>
      <c r="G50" s="152">
        <v>926</v>
      </c>
      <c r="H50" s="152">
        <v>1614</v>
      </c>
      <c r="I50" s="152">
        <v>2324</v>
      </c>
      <c r="J50" s="152">
        <v>2977</v>
      </c>
    </row>
    <row r="51" spans="1:10" ht="15">
      <c r="A51" s="103"/>
      <c r="B51" s="153" t="s">
        <v>180</v>
      </c>
      <c r="C51" s="150"/>
      <c r="D51" s="150"/>
      <c r="E51" s="136"/>
      <c r="F51" s="154"/>
      <c r="G51" s="155"/>
      <c r="H51" s="155"/>
      <c r="I51" s="155"/>
      <c r="J51" s="151"/>
    </row>
    <row r="52" spans="1:10" ht="15">
      <c r="A52" s="103"/>
      <c r="B52" s="149" t="s">
        <v>181</v>
      </c>
      <c r="C52" s="150"/>
      <c r="D52" s="150"/>
      <c r="E52" s="136"/>
      <c r="F52" s="151"/>
      <c r="G52" s="152">
        <v>738.73</v>
      </c>
      <c r="H52" s="152">
        <v>1390.21</v>
      </c>
      <c r="I52" s="152">
        <v>2031</v>
      </c>
      <c r="J52" s="152">
        <v>2583</v>
      </c>
    </row>
    <row r="53" spans="1:10" ht="15">
      <c r="A53" s="103"/>
      <c r="B53" s="149" t="s">
        <v>182</v>
      </c>
      <c r="C53" s="150"/>
      <c r="D53" s="150"/>
      <c r="E53" s="136"/>
      <c r="F53" s="151"/>
      <c r="G53" s="152">
        <v>0</v>
      </c>
      <c r="H53" s="152">
        <v>0</v>
      </c>
      <c r="I53" s="152">
        <v>0</v>
      </c>
      <c r="J53" s="152">
        <v>0</v>
      </c>
    </row>
    <row r="54" spans="1:10" ht="15">
      <c r="A54" s="103"/>
      <c r="B54" s="149" t="s">
        <v>183</v>
      </c>
      <c r="C54" s="150"/>
      <c r="D54" s="150"/>
      <c r="E54" s="136"/>
      <c r="F54" s="156"/>
      <c r="G54" s="157">
        <v>738.73</v>
      </c>
      <c r="H54" s="157">
        <v>1390.21</v>
      </c>
      <c r="I54" s="157">
        <v>2031</v>
      </c>
      <c r="J54" s="157">
        <v>2583</v>
      </c>
    </row>
    <row r="55" spans="1:10" ht="15">
      <c r="A55" s="103"/>
      <c r="B55" s="104"/>
      <c r="C55" s="118"/>
      <c r="D55" s="118"/>
      <c r="E55" s="104"/>
      <c r="F55" s="158"/>
      <c r="G55" s="158"/>
      <c r="H55" s="158"/>
      <c r="I55" s="158"/>
      <c r="J55" s="158"/>
    </row>
    <row r="56" spans="1:10" ht="14.25">
      <c r="A56" s="127"/>
      <c r="B56" s="104"/>
      <c r="C56" s="118"/>
      <c r="D56" s="118"/>
      <c r="E56" s="104"/>
      <c r="F56" s="159"/>
      <c r="G56" s="159"/>
      <c r="H56" s="159"/>
      <c r="I56" s="159"/>
      <c r="J56" s="159"/>
    </row>
    <row r="57" spans="1:10" ht="15">
      <c r="A57" s="127"/>
      <c r="B57" s="160" t="s">
        <v>184</v>
      </c>
      <c r="C57" s="118"/>
      <c r="D57" s="118"/>
      <c r="E57" s="104"/>
      <c r="F57" s="159"/>
      <c r="G57" s="159"/>
      <c r="H57" s="159"/>
      <c r="I57" s="159"/>
      <c r="J57" s="159"/>
    </row>
    <row r="58" spans="1:10" ht="15">
      <c r="A58" s="127"/>
      <c r="B58" s="160"/>
      <c r="C58" s="118"/>
      <c r="D58" s="118"/>
      <c r="E58" s="104"/>
      <c r="F58" s="159"/>
      <c r="G58" s="159"/>
      <c r="H58" s="159"/>
      <c r="I58" s="159"/>
      <c r="J58" s="159"/>
    </row>
    <row r="59" spans="1:10" ht="14.25">
      <c r="A59" s="127"/>
      <c r="B59" s="104"/>
      <c r="C59" s="118"/>
      <c r="D59" s="118"/>
      <c r="E59" s="104"/>
      <c r="F59" s="159"/>
      <c r="G59" s="159"/>
      <c r="H59" s="159"/>
      <c r="I59" s="159"/>
      <c r="J59" s="159"/>
    </row>
    <row r="60" spans="1:10" ht="15">
      <c r="A60" s="127"/>
      <c r="B60" s="161"/>
      <c r="C60" s="113"/>
      <c r="D60" s="113"/>
      <c r="E60" s="99"/>
      <c r="F60" s="162"/>
      <c r="G60" s="101" t="s">
        <v>148</v>
      </c>
      <c r="H60" s="101" t="s">
        <v>149</v>
      </c>
      <c r="I60" s="101" t="s">
        <v>150</v>
      </c>
      <c r="J60" s="101" t="s">
        <v>151</v>
      </c>
    </row>
    <row r="61" spans="1:10" ht="15">
      <c r="A61" s="127"/>
      <c r="B61" s="163"/>
      <c r="C61" s="118"/>
      <c r="D61" s="118"/>
      <c r="E61" s="104"/>
      <c r="F61" s="116"/>
      <c r="G61" s="106" t="s">
        <v>153</v>
      </c>
      <c r="H61" s="106" t="s">
        <v>1</v>
      </c>
      <c r="I61" s="106" t="s">
        <v>1</v>
      </c>
      <c r="J61" s="106" t="s">
        <v>1</v>
      </c>
    </row>
    <row r="62" spans="1:10" ht="15">
      <c r="A62" s="127"/>
      <c r="B62" s="164"/>
      <c r="C62" s="125"/>
      <c r="D62" s="125"/>
      <c r="E62" s="109"/>
      <c r="F62" s="165"/>
      <c r="G62" s="110" t="s">
        <v>167</v>
      </c>
      <c r="H62" s="110" t="s">
        <v>167</v>
      </c>
      <c r="I62" s="110" t="s">
        <v>167</v>
      </c>
      <c r="J62" s="110" t="s">
        <v>167</v>
      </c>
    </row>
    <row r="63" spans="1:10" ht="14.25">
      <c r="A63" s="127"/>
      <c r="B63" s="149" t="s">
        <v>185</v>
      </c>
      <c r="C63" s="150"/>
      <c r="D63" s="150"/>
      <c r="E63" s="136"/>
      <c r="F63" s="166"/>
      <c r="G63" s="167">
        <v>738.73</v>
      </c>
      <c r="H63" s="167">
        <v>1390.21</v>
      </c>
      <c r="I63" s="167">
        <v>2031</v>
      </c>
      <c r="J63" s="167">
        <v>2583</v>
      </c>
    </row>
    <row r="64" spans="1:10" ht="14.25">
      <c r="A64" s="127"/>
      <c r="B64" s="149" t="s">
        <v>186</v>
      </c>
      <c r="C64" s="150"/>
      <c r="D64" s="150"/>
      <c r="E64" s="136"/>
      <c r="F64" s="166"/>
      <c r="G64" s="157">
        <v>-20400</v>
      </c>
      <c r="H64" s="157">
        <v>-15000</v>
      </c>
      <c r="I64" s="157">
        <v>-15000</v>
      </c>
      <c r="J64" s="157">
        <v>-15000</v>
      </c>
    </row>
    <row r="65" spans="1:10" ht="14.25">
      <c r="A65" s="127"/>
      <c r="B65" s="149" t="s">
        <v>187</v>
      </c>
      <c r="C65" s="150"/>
      <c r="D65" s="150"/>
      <c r="E65" s="136"/>
      <c r="F65" s="166"/>
      <c r="G65" s="157">
        <v>-19661.27</v>
      </c>
      <c r="H65" s="157">
        <v>-13609.79</v>
      </c>
      <c r="I65" s="157">
        <v>-12969</v>
      </c>
      <c r="J65" s="157">
        <v>-12417</v>
      </c>
    </row>
    <row r="66" spans="1:10" ht="14.25">
      <c r="A66" s="127"/>
      <c r="B66" s="149" t="s">
        <v>179</v>
      </c>
      <c r="C66" s="150"/>
      <c r="D66" s="150"/>
      <c r="E66" s="136"/>
      <c r="F66" s="166"/>
      <c r="G66" s="157">
        <v>926</v>
      </c>
      <c r="H66" s="157">
        <v>1614</v>
      </c>
      <c r="I66" s="157">
        <v>2324</v>
      </c>
      <c r="J66" s="157">
        <v>2977</v>
      </c>
    </row>
    <row r="67" spans="1:10" ht="14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4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5">
      <c r="A69" s="90"/>
      <c r="B69" s="91" t="s">
        <v>188</v>
      </c>
      <c r="C69" s="92"/>
      <c r="D69" s="92"/>
      <c r="E69" s="92"/>
      <c r="F69" s="92"/>
      <c r="G69" s="92"/>
      <c r="H69" s="92"/>
      <c r="I69" s="92"/>
      <c r="J69" s="92"/>
    </row>
    <row r="70" spans="1:10" ht="14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ht="14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ht="15">
      <c r="A72" s="103"/>
      <c r="B72" s="161"/>
      <c r="C72" s="97"/>
      <c r="D72" s="98"/>
      <c r="E72" s="99"/>
      <c r="F72" s="100"/>
      <c r="G72" s="101" t="s">
        <v>148</v>
      </c>
      <c r="H72" s="101" t="s">
        <v>149</v>
      </c>
      <c r="I72" s="101" t="s">
        <v>150</v>
      </c>
      <c r="J72" s="101" t="s">
        <v>151</v>
      </c>
    </row>
    <row r="73" spans="1:10" ht="15">
      <c r="A73" s="103"/>
      <c r="B73" s="102"/>
      <c r="C73" s="103"/>
      <c r="D73" s="103"/>
      <c r="E73" s="92"/>
      <c r="F73" s="131"/>
      <c r="G73" s="106" t="s">
        <v>153</v>
      </c>
      <c r="H73" s="106" t="s">
        <v>1</v>
      </c>
      <c r="I73" s="106" t="s">
        <v>1</v>
      </c>
      <c r="J73" s="106" t="s">
        <v>1</v>
      </c>
    </row>
    <row r="74" spans="1:10" ht="15">
      <c r="A74" s="103"/>
      <c r="B74" s="107" t="s">
        <v>189</v>
      </c>
      <c r="C74" s="108"/>
      <c r="D74" s="108"/>
      <c r="E74" s="109"/>
      <c r="F74" s="95"/>
      <c r="G74" s="110" t="s">
        <v>167</v>
      </c>
      <c r="H74" s="110" t="s">
        <v>167</v>
      </c>
      <c r="I74" s="110" t="s">
        <v>167</v>
      </c>
      <c r="J74" s="110" t="s">
        <v>167</v>
      </c>
    </row>
    <row r="75" spans="1:10" ht="15">
      <c r="A75" s="103"/>
      <c r="B75" s="134" t="s">
        <v>181</v>
      </c>
      <c r="C75" s="150"/>
      <c r="D75" s="150"/>
      <c r="E75" s="136"/>
      <c r="F75" s="168"/>
      <c r="G75" s="138">
        <v>5000</v>
      </c>
      <c r="H75" s="138">
        <v>6000</v>
      </c>
      <c r="I75" s="138">
        <v>7000</v>
      </c>
      <c r="J75" s="138">
        <v>8000</v>
      </c>
    </row>
    <row r="76" spans="1:10" ht="15">
      <c r="A76" s="103"/>
      <c r="B76" s="134" t="s">
        <v>182</v>
      </c>
      <c r="C76" s="150"/>
      <c r="D76" s="150"/>
      <c r="E76" s="136"/>
      <c r="F76" s="168"/>
      <c r="G76" s="138">
        <v>0</v>
      </c>
      <c r="H76" s="138">
        <v>0</v>
      </c>
      <c r="I76" s="138">
        <v>0</v>
      </c>
      <c r="J76" s="138">
        <v>0</v>
      </c>
    </row>
    <row r="77" spans="1:10" ht="15">
      <c r="A77" s="103"/>
      <c r="B77" s="134" t="s">
        <v>190</v>
      </c>
      <c r="C77" s="150"/>
      <c r="D77" s="150"/>
      <c r="E77" s="136"/>
      <c r="F77" s="168"/>
      <c r="G77" s="138">
        <v>5000</v>
      </c>
      <c r="H77" s="138">
        <v>6000</v>
      </c>
      <c r="I77" s="138">
        <v>7000</v>
      </c>
      <c r="J77" s="138">
        <v>8000</v>
      </c>
    </row>
    <row r="78" spans="1:10" ht="15">
      <c r="A78" s="103"/>
      <c r="B78" s="161"/>
      <c r="C78" s="113"/>
      <c r="D78" s="113"/>
      <c r="E78" s="99"/>
      <c r="F78" s="100"/>
      <c r="G78" s="101" t="s">
        <v>148</v>
      </c>
      <c r="H78" s="101" t="s">
        <v>149</v>
      </c>
      <c r="I78" s="101" t="s">
        <v>150</v>
      </c>
      <c r="J78" s="101" t="s">
        <v>151</v>
      </c>
    </row>
    <row r="79" spans="1:10" ht="15">
      <c r="A79" s="103"/>
      <c r="B79" s="102"/>
      <c r="C79" s="118"/>
      <c r="D79" s="118"/>
      <c r="E79" s="104"/>
      <c r="F79" s="105"/>
      <c r="G79" s="106" t="s">
        <v>153</v>
      </c>
      <c r="H79" s="106" t="s">
        <v>1</v>
      </c>
      <c r="I79" s="106" t="s">
        <v>1</v>
      </c>
      <c r="J79" s="106" t="s">
        <v>1</v>
      </c>
    </row>
    <row r="80" spans="1:10" ht="15">
      <c r="A80" s="103"/>
      <c r="B80" s="107" t="s">
        <v>191</v>
      </c>
      <c r="C80" s="125"/>
      <c r="D80" s="125"/>
      <c r="E80" s="109"/>
      <c r="F80" s="95"/>
      <c r="G80" s="110" t="s">
        <v>167</v>
      </c>
      <c r="H80" s="110" t="s">
        <v>167</v>
      </c>
      <c r="I80" s="110" t="s">
        <v>167</v>
      </c>
      <c r="J80" s="110" t="s">
        <v>167</v>
      </c>
    </row>
    <row r="81" spans="1:10" ht="15">
      <c r="A81" s="103"/>
      <c r="B81" s="134" t="s">
        <v>181</v>
      </c>
      <c r="C81" s="150"/>
      <c r="D81" s="150"/>
      <c r="E81" s="136"/>
      <c r="F81" s="123"/>
      <c r="G81" s="121">
        <v>4500</v>
      </c>
      <c r="H81" s="121">
        <v>5500</v>
      </c>
      <c r="I81" s="121">
        <v>6500</v>
      </c>
      <c r="J81" s="121">
        <v>7500</v>
      </c>
    </row>
    <row r="82" spans="1:10" ht="15">
      <c r="A82" s="103"/>
      <c r="B82" s="164" t="s">
        <v>182</v>
      </c>
      <c r="C82" s="125"/>
      <c r="D82" s="125"/>
      <c r="E82" s="109"/>
      <c r="F82" s="151"/>
      <c r="G82" s="152">
        <v>0</v>
      </c>
      <c r="H82" s="152">
        <v>0</v>
      </c>
      <c r="I82" s="152">
        <v>0</v>
      </c>
      <c r="J82" s="152">
        <v>0</v>
      </c>
    </row>
    <row r="83" spans="1:10" ht="14.25">
      <c r="A83" s="104"/>
      <c r="B83" s="149" t="s">
        <v>190</v>
      </c>
      <c r="C83" s="136"/>
      <c r="D83" s="136"/>
      <c r="E83" s="136"/>
      <c r="F83" s="169"/>
      <c r="G83" s="167">
        <v>4500</v>
      </c>
      <c r="H83" s="167">
        <v>5500</v>
      </c>
      <c r="I83" s="167">
        <v>6500</v>
      </c>
      <c r="J83" s="167">
        <v>7500</v>
      </c>
    </row>
    <row r="84" spans="1:10" ht="14.25">
      <c r="A84" s="104"/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4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5">
      <c r="A86" s="92"/>
      <c r="B86" s="91" t="s">
        <v>192</v>
      </c>
      <c r="C86" s="92"/>
      <c r="D86" s="92"/>
      <c r="E86" s="92"/>
      <c r="F86" s="92"/>
      <c r="G86" s="92"/>
      <c r="H86" s="92"/>
      <c r="I86" s="92"/>
      <c r="J86" s="92"/>
    </row>
    <row r="87" spans="1:10" ht="14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ht="14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ht="15">
      <c r="A89" s="92"/>
      <c r="B89" s="96"/>
      <c r="C89" s="97"/>
      <c r="D89" s="97"/>
      <c r="E89" s="98"/>
      <c r="F89" s="100"/>
      <c r="G89" s="101" t="s">
        <v>148</v>
      </c>
      <c r="H89" s="101" t="s">
        <v>149</v>
      </c>
      <c r="I89" s="101" t="s">
        <v>150</v>
      </c>
      <c r="J89" s="101" t="s">
        <v>151</v>
      </c>
    </row>
    <row r="90" spans="1:10" ht="15">
      <c r="A90" s="92"/>
      <c r="B90" s="102"/>
      <c r="C90" s="103"/>
      <c r="D90" s="103"/>
      <c r="E90" s="103"/>
      <c r="F90" s="105"/>
      <c r="G90" s="106" t="s">
        <v>153</v>
      </c>
      <c r="H90" s="106" t="s">
        <v>1</v>
      </c>
      <c r="I90" s="106" t="s">
        <v>1</v>
      </c>
      <c r="J90" s="106" t="s">
        <v>1</v>
      </c>
    </row>
    <row r="91" spans="1:10" ht="15">
      <c r="A91" s="92"/>
      <c r="B91" s="107"/>
      <c r="C91" s="108"/>
      <c r="D91" s="108"/>
      <c r="E91" s="108"/>
      <c r="F91" s="95"/>
      <c r="G91" s="110" t="s">
        <v>193</v>
      </c>
      <c r="H91" s="110" t="s">
        <v>193</v>
      </c>
      <c r="I91" s="110" t="s">
        <v>193</v>
      </c>
      <c r="J91" s="110" t="s">
        <v>193</v>
      </c>
    </row>
    <row r="92" spans="1:10" ht="15">
      <c r="A92" s="92"/>
      <c r="B92" s="107" t="s">
        <v>194</v>
      </c>
      <c r="C92" s="109"/>
      <c r="D92" s="125"/>
      <c r="E92" s="125"/>
      <c r="F92" s="170"/>
      <c r="G92" s="171">
        <v>-10.911245152951315</v>
      </c>
      <c r="H92" s="171">
        <v>-8.18044668359251</v>
      </c>
      <c r="I92" s="171">
        <v>-6.842726066769843</v>
      </c>
      <c r="J92" s="171">
        <v>-6.276490882207984</v>
      </c>
    </row>
    <row r="93" spans="1:11" ht="14.25">
      <c r="A93" s="92"/>
      <c r="B93" s="127"/>
      <c r="C93" s="104"/>
      <c r="D93" s="118"/>
      <c r="E93" s="118"/>
      <c r="F93" s="104"/>
      <c r="G93" s="159"/>
      <c r="H93" s="159"/>
      <c r="I93" s="159"/>
      <c r="J93" s="159"/>
      <c r="K93" s="172"/>
    </row>
    <row r="94" spans="1:10" ht="14.25">
      <c r="A94" s="92"/>
      <c r="B94" s="92" t="s">
        <v>195</v>
      </c>
      <c r="C94" s="92"/>
      <c r="D94" s="92"/>
      <c r="E94" s="92"/>
      <c r="F94" s="92"/>
      <c r="G94" s="92"/>
      <c r="H94" s="92"/>
      <c r="I94" s="92"/>
      <c r="J94" s="92"/>
    </row>
    <row r="95" spans="1:10" ht="14.25">
      <c r="A95" s="92"/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4.25">
      <c r="A96" s="92"/>
      <c r="B96" s="92"/>
      <c r="C96" s="92"/>
      <c r="D96" s="92"/>
      <c r="E96" s="92"/>
      <c r="F96" s="92"/>
      <c r="G96" s="92"/>
      <c r="H96" s="92"/>
      <c r="I96" s="92"/>
      <c r="J96" s="92"/>
    </row>
    <row r="97" spans="1:10" ht="15">
      <c r="A97" s="90"/>
      <c r="B97" s="91" t="s">
        <v>196</v>
      </c>
      <c r="C97" s="92"/>
      <c r="D97" s="92"/>
      <c r="E97" s="92"/>
      <c r="F97" s="92"/>
      <c r="G97" s="92"/>
      <c r="H97" s="92"/>
      <c r="I97" s="92"/>
      <c r="J97" s="92"/>
    </row>
    <row r="98" spans="1:10" ht="14.25">
      <c r="A98" s="92"/>
      <c r="B98" s="92"/>
      <c r="C98" s="92"/>
      <c r="D98" s="92"/>
      <c r="E98" s="92"/>
      <c r="F98" s="92"/>
      <c r="G98" s="92"/>
      <c r="H98" s="92"/>
      <c r="I98" s="92"/>
      <c r="J98" s="92"/>
    </row>
    <row r="99" spans="1:10" ht="14.25">
      <c r="A99" s="92"/>
      <c r="B99" s="92"/>
      <c r="C99" s="92"/>
      <c r="D99" s="92"/>
      <c r="E99" s="92"/>
      <c r="F99" s="92"/>
      <c r="G99" s="92"/>
      <c r="H99" s="92"/>
      <c r="I99" s="92"/>
      <c r="J99" s="92"/>
    </row>
    <row r="100" spans="1:10" ht="15">
      <c r="A100" s="103"/>
      <c r="B100" s="96"/>
      <c r="C100" s="97"/>
      <c r="D100" s="98"/>
      <c r="E100" s="283" t="s">
        <v>149</v>
      </c>
      <c r="F100" s="284"/>
      <c r="G100" s="283" t="s">
        <v>150</v>
      </c>
      <c r="H100" s="284"/>
      <c r="I100" s="283" t="s">
        <v>151</v>
      </c>
      <c r="J100" s="284"/>
    </row>
    <row r="101" spans="1:10" ht="15">
      <c r="A101" s="103"/>
      <c r="B101" s="102"/>
      <c r="C101" s="103"/>
      <c r="D101" s="103"/>
      <c r="E101" s="277" t="s">
        <v>1</v>
      </c>
      <c r="F101" s="278"/>
      <c r="G101" s="277" t="s">
        <v>1</v>
      </c>
      <c r="H101" s="278"/>
      <c r="I101" s="277" t="s">
        <v>1</v>
      </c>
      <c r="J101" s="278"/>
    </row>
    <row r="102" spans="1:10" ht="15">
      <c r="A102" s="103"/>
      <c r="B102" s="107"/>
      <c r="C102" s="108"/>
      <c r="D102" s="108"/>
      <c r="E102" s="279" t="s">
        <v>0</v>
      </c>
      <c r="F102" s="280"/>
      <c r="G102" s="279" t="s">
        <v>0</v>
      </c>
      <c r="H102" s="280"/>
      <c r="I102" s="279" t="s">
        <v>0</v>
      </c>
      <c r="J102" s="281"/>
    </row>
    <row r="103" spans="1:10" ht="15">
      <c r="A103" s="145"/>
      <c r="B103" s="112"/>
      <c r="C103" s="113"/>
      <c r="D103" s="113"/>
      <c r="E103" s="273"/>
      <c r="F103" s="274"/>
      <c r="G103" s="273"/>
      <c r="H103" s="274"/>
      <c r="I103" s="273"/>
      <c r="J103" s="274"/>
    </row>
    <row r="104" spans="1:10" ht="15">
      <c r="A104" s="103"/>
      <c r="B104" s="164" t="s">
        <v>197</v>
      </c>
      <c r="C104" s="125"/>
      <c r="D104" s="125"/>
      <c r="E104" s="275">
        <v>3.57</v>
      </c>
      <c r="F104" s="276"/>
      <c r="G104" s="275">
        <v>8.67</v>
      </c>
      <c r="H104" s="276"/>
      <c r="I104" s="275">
        <v>14.56</v>
      </c>
      <c r="J104" s="276"/>
    </row>
    <row r="105" spans="1:10" ht="14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</row>
    <row r="106" spans="1:10" ht="14.25">
      <c r="A106" s="92"/>
      <c r="B106" s="92" t="s">
        <v>198</v>
      </c>
      <c r="C106" s="92"/>
      <c r="D106" s="92"/>
      <c r="E106" s="92"/>
      <c r="F106" s="92"/>
      <c r="G106" s="92"/>
      <c r="H106" s="92"/>
      <c r="I106" s="92"/>
      <c r="J106" s="92"/>
    </row>
    <row r="107" spans="1:10" ht="14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10" ht="15">
      <c r="A108" s="269" t="s">
        <v>199</v>
      </c>
      <c r="B108" s="270"/>
      <c r="C108" s="270"/>
      <c r="D108" s="270"/>
      <c r="E108" s="270"/>
      <c r="F108" s="270"/>
      <c r="G108" s="92"/>
      <c r="H108" s="92"/>
      <c r="I108" s="92"/>
      <c r="J108" s="92"/>
    </row>
    <row r="109" spans="1:10" ht="14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</row>
    <row r="110" spans="1:10" ht="14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</row>
    <row r="111" spans="1:10" ht="15">
      <c r="A111" s="96"/>
      <c r="B111" s="97"/>
      <c r="C111" s="98"/>
      <c r="D111" s="162"/>
      <c r="E111" s="271" t="s">
        <v>149</v>
      </c>
      <c r="F111" s="272"/>
      <c r="G111" s="271" t="s">
        <v>150</v>
      </c>
      <c r="H111" s="272"/>
      <c r="I111" s="271" t="s">
        <v>151</v>
      </c>
      <c r="J111" s="272"/>
    </row>
    <row r="112" spans="1:10" ht="15">
      <c r="A112" s="102"/>
      <c r="B112" s="103"/>
      <c r="C112" s="103"/>
      <c r="D112" s="92"/>
      <c r="E112" s="266" t="s">
        <v>200</v>
      </c>
      <c r="F112" s="267"/>
      <c r="G112" s="266" t="s">
        <v>200</v>
      </c>
      <c r="H112" s="267"/>
      <c r="I112" s="266" t="s">
        <v>200</v>
      </c>
      <c r="J112" s="267"/>
    </row>
    <row r="113" spans="1:10" ht="15">
      <c r="A113" s="107"/>
      <c r="B113" s="108"/>
      <c r="C113" s="108"/>
      <c r="D113" s="165"/>
      <c r="E113" s="94"/>
      <c r="F113" s="95"/>
      <c r="G113" s="94"/>
      <c r="H113" s="95"/>
      <c r="I113" s="94"/>
      <c r="J113" s="95"/>
    </row>
    <row r="114" spans="1:10" ht="15">
      <c r="A114" s="146" t="s">
        <v>201</v>
      </c>
      <c r="B114" s="135"/>
      <c r="C114" s="135"/>
      <c r="D114" s="166"/>
      <c r="E114" s="268" t="s">
        <v>202</v>
      </c>
      <c r="F114" s="265"/>
      <c r="G114" s="268" t="s">
        <v>202</v>
      </c>
      <c r="H114" s="265"/>
      <c r="I114" s="268" t="s">
        <v>202</v>
      </c>
      <c r="J114" s="265"/>
    </row>
    <row r="115" spans="1:10" ht="15">
      <c r="A115" s="146" t="s">
        <v>203</v>
      </c>
      <c r="B115" s="135"/>
      <c r="C115" s="135"/>
      <c r="D115" s="165"/>
      <c r="E115" s="173"/>
      <c r="F115" s="174"/>
      <c r="G115" s="173"/>
      <c r="H115" s="174"/>
      <c r="I115" s="173"/>
      <c r="J115" s="174"/>
    </row>
    <row r="116" spans="1:10" ht="15">
      <c r="A116" s="107" t="s">
        <v>204</v>
      </c>
      <c r="B116" s="92"/>
      <c r="C116" s="108"/>
      <c r="D116" s="165"/>
      <c r="E116" s="264" t="s">
        <v>205</v>
      </c>
      <c r="F116" s="265"/>
      <c r="G116" s="264" t="s">
        <v>205</v>
      </c>
      <c r="H116" s="265"/>
      <c r="I116" s="264" t="s">
        <v>205</v>
      </c>
      <c r="J116" s="265"/>
    </row>
    <row r="117" spans="1:10" ht="15">
      <c r="A117" s="146" t="s">
        <v>206</v>
      </c>
      <c r="B117" s="135"/>
      <c r="C117" s="135"/>
      <c r="D117" s="166"/>
      <c r="E117" s="264" t="s">
        <v>207</v>
      </c>
      <c r="F117" s="265"/>
      <c r="G117" s="264" t="s">
        <v>207</v>
      </c>
      <c r="H117" s="265"/>
      <c r="I117" s="264" t="s">
        <v>207</v>
      </c>
      <c r="J117" s="265"/>
    </row>
    <row r="118" spans="1:10" ht="15">
      <c r="A118" s="163"/>
      <c r="B118" s="103"/>
      <c r="C118" s="103"/>
      <c r="D118" s="116"/>
      <c r="E118" s="175"/>
      <c r="F118" s="176"/>
      <c r="G118" s="141"/>
      <c r="H118" s="176"/>
      <c r="I118" s="177"/>
      <c r="J118" s="166"/>
    </row>
    <row r="119" spans="1:10" ht="15">
      <c r="A119" s="146" t="s">
        <v>208</v>
      </c>
      <c r="B119" s="135"/>
      <c r="C119" s="135"/>
      <c r="D119" s="166"/>
      <c r="E119" s="176" t="s">
        <v>209</v>
      </c>
      <c r="F119" s="178" t="s">
        <v>200</v>
      </c>
      <c r="G119" s="178" t="s">
        <v>209</v>
      </c>
      <c r="H119" s="178" t="s">
        <v>200</v>
      </c>
      <c r="I119" s="178" t="s">
        <v>209</v>
      </c>
      <c r="J119" s="178" t="s">
        <v>200</v>
      </c>
    </row>
    <row r="120" spans="1:10" ht="15">
      <c r="A120" s="134" t="s">
        <v>210</v>
      </c>
      <c r="B120" s="135"/>
      <c r="C120" s="135"/>
      <c r="D120" s="166"/>
      <c r="E120" s="179" t="s">
        <v>211</v>
      </c>
      <c r="F120" s="180" t="s">
        <v>205</v>
      </c>
      <c r="G120" s="180" t="s">
        <v>211</v>
      </c>
      <c r="H120" s="180" t="s">
        <v>205</v>
      </c>
      <c r="I120" s="180" t="s">
        <v>211</v>
      </c>
      <c r="J120" s="180" t="s">
        <v>205</v>
      </c>
    </row>
    <row r="121" spans="1:10" ht="15">
      <c r="A121" s="134" t="s">
        <v>212</v>
      </c>
      <c r="B121" s="135"/>
      <c r="C121" s="135"/>
      <c r="D121" s="166"/>
      <c r="E121" s="179" t="s">
        <v>211</v>
      </c>
      <c r="F121" s="180" t="s">
        <v>205</v>
      </c>
      <c r="G121" s="180" t="s">
        <v>211</v>
      </c>
      <c r="H121" s="180" t="s">
        <v>205</v>
      </c>
      <c r="I121" s="180" t="s">
        <v>211</v>
      </c>
      <c r="J121" s="180" t="s">
        <v>205</v>
      </c>
    </row>
    <row r="122" spans="1:10" ht="15">
      <c r="A122" s="134" t="s">
        <v>213</v>
      </c>
      <c r="B122" s="135"/>
      <c r="C122" s="135"/>
      <c r="D122" s="166"/>
      <c r="E122" s="180" t="s">
        <v>211</v>
      </c>
      <c r="F122" s="180" t="s">
        <v>205</v>
      </c>
      <c r="G122" s="180" t="s">
        <v>211</v>
      </c>
      <c r="H122" s="180" t="s">
        <v>205</v>
      </c>
      <c r="I122" s="180" t="s">
        <v>211</v>
      </c>
      <c r="J122" s="180" t="s">
        <v>205</v>
      </c>
    </row>
    <row r="123" spans="1:10" ht="15">
      <c r="A123" s="134" t="s">
        <v>214</v>
      </c>
      <c r="B123" s="135"/>
      <c r="C123" s="135"/>
      <c r="D123" s="166"/>
      <c r="E123" s="180" t="s">
        <v>211</v>
      </c>
      <c r="F123" s="180" t="s">
        <v>205</v>
      </c>
      <c r="G123" s="180" t="s">
        <v>211</v>
      </c>
      <c r="H123" s="180" t="s">
        <v>205</v>
      </c>
      <c r="I123" s="180" t="s">
        <v>211</v>
      </c>
      <c r="J123" s="180" t="s">
        <v>205</v>
      </c>
    </row>
    <row r="124" spans="1:10" ht="14.25">
      <c r="A124" s="134" t="s">
        <v>215</v>
      </c>
      <c r="B124" s="150"/>
      <c r="C124" s="150"/>
      <c r="D124" s="166"/>
      <c r="E124" s="180" t="s">
        <v>211</v>
      </c>
      <c r="F124" s="180" t="s">
        <v>205</v>
      </c>
      <c r="G124" s="180" t="s">
        <v>211</v>
      </c>
      <c r="H124" s="180" t="s">
        <v>205</v>
      </c>
      <c r="I124" s="180" t="s">
        <v>211</v>
      </c>
      <c r="J124" s="180" t="s">
        <v>205</v>
      </c>
    </row>
    <row r="125" spans="1:10" ht="14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1:10" ht="14.25">
      <c r="A126" s="92" t="s">
        <v>216</v>
      </c>
      <c r="B126" s="92"/>
      <c r="C126" s="92"/>
      <c r="D126" s="92"/>
      <c r="E126" s="92"/>
      <c r="F126" s="92"/>
      <c r="G126" s="92"/>
      <c r="H126" s="92"/>
      <c r="I126" s="92"/>
      <c r="J126" s="92"/>
    </row>
    <row r="127" spans="1:10" ht="14.25">
      <c r="A127" s="92" t="s">
        <v>217</v>
      </c>
      <c r="B127" s="92"/>
      <c r="C127" s="92"/>
      <c r="D127" s="92"/>
      <c r="E127" s="92"/>
      <c r="F127" s="92"/>
      <c r="G127" s="92"/>
      <c r="H127" s="92"/>
      <c r="I127" s="92"/>
      <c r="J127" s="92"/>
    </row>
    <row r="128" spans="1:10" ht="14.25">
      <c r="A128" s="92" t="s">
        <v>218</v>
      </c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10" ht="14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10" ht="14.25">
      <c r="A130" s="92" t="s">
        <v>219</v>
      </c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ht="14.25">
      <c r="A131" s="92" t="s">
        <v>220</v>
      </c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ht="14.25">
      <c r="A132" s="92" t="s">
        <v>221</v>
      </c>
      <c r="B132" s="92"/>
      <c r="C132" s="92"/>
      <c r="D132" s="92"/>
      <c r="E132" s="92"/>
      <c r="F132" s="92"/>
      <c r="G132" s="92"/>
      <c r="H132" s="92"/>
      <c r="I132" s="92"/>
      <c r="J132" s="92"/>
    </row>
  </sheetData>
  <mergeCells count="32">
    <mergeCell ref="A1:J1"/>
    <mergeCell ref="E100:F100"/>
    <mergeCell ref="G100:H100"/>
    <mergeCell ref="I100:J100"/>
    <mergeCell ref="E101:F101"/>
    <mergeCell ref="G101:H101"/>
    <mergeCell ref="I101:J101"/>
    <mergeCell ref="E102:F102"/>
    <mergeCell ref="G102:H102"/>
    <mergeCell ref="I102:J102"/>
    <mergeCell ref="E103:F103"/>
    <mergeCell ref="G103:H103"/>
    <mergeCell ref="I103:J103"/>
    <mergeCell ref="E104:F104"/>
    <mergeCell ref="G104:H104"/>
    <mergeCell ref="I104:J104"/>
    <mergeCell ref="A108:F108"/>
    <mergeCell ref="E111:F111"/>
    <mergeCell ref="G111:H111"/>
    <mergeCell ref="I111:J111"/>
    <mergeCell ref="E112:F112"/>
    <mergeCell ref="G112:H112"/>
    <mergeCell ref="I112:J112"/>
    <mergeCell ref="E114:F114"/>
    <mergeCell ref="G114:H114"/>
    <mergeCell ref="I114:J114"/>
    <mergeCell ref="E116:F116"/>
    <mergeCell ref="G116:H116"/>
    <mergeCell ref="I116:J116"/>
    <mergeCell ref="E117:F117"/>
    <mergeCell ref="G117:H117"/>
    <mergeCell ref="I117:J117"/>
  </mergeCells>
  <printOptions/>
  <pageMargins left="1.1023622047244095" right="0.7480314960629921" top="0.4724409448818898" bottom="0.5905511811023623" header="0.35433070866141736" footer="0.5118110236220472"/>
  <pageSetup firstPageNumber="4" useFirstPageNumber="1" horizontalDpi="600" verticalDpi="600" orientation="portrait" paperSize="9" scale="73" r:id="rId1"/>
  <headerFooter alignWithMargins="0">
    <oddHeader>&amp;R&amp;"Arial,Bold"&amp;12Appendix 4</oddHeader>
  </headerFooter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">
      <selection activeCell="B38" sqref="B38:P38"/>
    </sheetView>
  </sheetViews>
  <sheetFormatPr defaultColWidth="9.140625" defaultRowHeight="12.75"/>
  <cols>
    <col min="2" max="16" width="8.7109375" style="0" customWidth="1"/>
  </cols>
  <sheetData>
    <row r="1" spans="1:16" ht="12.75">
      <c r="A1" s="285" t="s">
        <v>38</v>
      </c>
      <c r="B1" s="12" t="s">
        <v>18</v>
      </c>
      <c r="C1" s="5"/>
      <c r="I1" s="5"/>
      <c r="J1" s="5"/>
      <c r="P1" s="5"/>
    </row>
    <row r="2" spans="1:16" ht="12.75">
      <c r="A2" s="286"/>
      <c r="C2" s="35"/>
      <c r="D2" s="35"/>
      <c r="I2" s="5"/>
      <c r="J2" s="35"/>
      <c r="P2" s="35"/>
    </row>
    <row r="3" spans="1:16" ht="12.75">
      <c r="A3" s="286"/>
      <c r="B3" s="37"/>
      <c r="C3" s="20"/>
      <c r="D3" t="s">
        <v>19</v>
      </c>
      <c r="E3" s="38" t="s">
        <v>39</v>
      </c>
      <c r="F3" s="38"/>
      <c r="G3" s="38"/>
      <c r="H3" s="38"/>
      <c r="I3" s="39"/>
      <c r="J3" s="2"/>
      <c r="K3" s="38" t="s">
        <v>20</v>
      </c>
      <c r="L3" s="38"/>
      <c r="M3" s="38"/>
      <c r="N3" s="38"/>
      <c r="O3" s="2"/>
      <c r="P3" s="3" t="s">
        <v>19</v>
      </c>
    </row>
    <row r="4" spans="1:16" ht="12.75">
      <c r="A4" s="286"/>
      <c r="B4" s="37" t="s">
        <v>21</v>
      </c>
      <c r="D4" t="s">
        <v>22</v>
      </c>
      <c r="E4" s="36" t="s">
        <v>23</v>
      </c>
      <c r="I4" s="6"/>
      <c r="K4" s="40" t="s">
        <v>42</v>
      </c>
      <c r="L4" s="40"/>
      <c r="M4" s="40"/>
      <c r="N4" s="36"/>
      <c r="P4" s="6" t="s">
        <v>22</v>
      </c>
    </row>
    <row r="5" spans="1:16" ht="12.75">
      <c r="A5" s="286"/>
      <c r="B5" s="37"/>
      <c r="I5" s="6"/>
      <c r="P5" s="6"/>
    </row>
    <row r="6" spans="1:16" ht="12.75">
      <c r="A6" s="286"/>
      <c r="B6" s="37"/>
      <c r="D6" t="s">
        <v>46</v>
      </c>
      <c r="I6" s="6"/>
      <c r="K6" t="s">
        <v>45</v>
      </c>
      <c r="P6" s="6"/>
    </row>
    <row r="7" spans="1:16" ht="12.75">
      <c r="A7" s="286"/>
      <c r="B7" s="37"/>
      <c r="D7" t="s">
        <v>47</v>
      </c>
      <c r="I7" s="6"/>
      <c r="K7" t="s">
        <v>35</v>
      </c>
      <c r="P7" s="6"/>
    </row>
    <row r="8" spans="1:16" ht="12.75">
      <c r="A8" s="286"/>
      <c r="B8" s="37"/>
      <c r="D8" t="s">
        <v>48</v>
      </c>
      <c r="I8" s="6"/>
      <c r="K8" t="s">
        <v>62</v>
      </c>
      <c r="P8" s="6"/>
    </row>
    <row r="9" spans="1:16" ht="12.75">
      <c r="A9" s="286"/>
      <c r="B9" s="37"/>
      <c r="D9" t="s">
        <v>49</v>
      </c>
      <c r="I9" s="6"/>
      <c r="K9" t="s">
        <v>58</v>
      </c>
      <c r="P9" s="6"/>
    </row>
    <row r="10" spans="1:16" ht="12.75">
      <c r="A10" s="286"/>
      <c r="B10" s="37"/>
      <c r="D10" t="s">
        <v>50</v>
      </c>
      <c r="I10" s="6"/>
      <c r="K10" s="5" t="s">
        <v>59</v>
      </c>
      <c r="P10" s="6"/>
    </row>
    <row r="11" spans="1:16" ht="12.75">
      <c r="A11" s="286"/>
      <c r="B11" s="37"/>
      <c r="C11" s="5"/>
      <c r="D11" t="s">
        <v>51</v>
      </c>
      <c r="F11" s="5"/>
      <c r="G11" s="5"/>
      <c r="H11" s="5"/>
      <c r="I11" s="6"/>
      <c r="J11" s="5"/>
      <c r="K11" s="5" t="s">
        <v>60</v>
      </c>
      <c r="L11" s="5"/>
      <c r="M11" s="5"/>
      <c r="N11" s="5"/>
      <c r="O11" s="5"/>
      <c r="P11" s="6"/>
    </row>
    <row r="12" spans="1:16" ht="12.75">
      <c r="A12" s="286"/>
      <c r="B12" s="37"/>
      <c r="C12" s="5"/>
      <c r="D12" s="5" t="s">
        <v>52</v>
      </c>
      <c r="F12" s="5"/>
      <c r="G12" s="5"/>
      <c r="H12" s="5"/>
      <c r="I12" s="6"/>
      <c r="J12" s="5"/>
      <c r="K12" t="s">
        <v>61</v>
      </c>
      <c r="L12" s="5"/>
      <c r="M12" s="5"/>
      <c r="N12" s="5"/>
      <c r="O12" s="5"/>
      <c r="P12" s="6"/>
    </row>
    <row r="13" spans="1:16" ht="12.75">
      <c r="A13" s="286"/>
      <c r="B13" s="37"/>
      <c r="C13" s="5"/>
      <c r="D13" s="5" t="s">
        <v>53</v>
      </c>
      <c r="I13" s="6"/>
      <c r="J13" s="5"/>
      <c r="K13" t="s">
        <v>63</v>
      </c>
      <c r="L13" s="5"/>
      <c r="M13" s="5"/>
      <c r="N13" s="5"/>
      <c r="O13" s="5"/>
      <c r="P13" s="6"/>
    </row>
    <row r="14" spans="1:16" ht="12.75">
      <c r="A14" s="286"/>
      <c r="B14" s="37"/>
      <c r="D14" s="5" t="s">
        <v>54</v>
      </c>
      <c r="I14" s="6"/>
      <c r="P14" s="6"/>
    </row>
    <row r="15" spans="1:16" ht="12.75" customHeight="1">
      <c r="A15" s="286"/>
      <c r="B15" s="37"/>
      <c r="D15" t="s">
        <v>56</v>
      </c>
      <c r="I15" s="6"/>
      <c r="K15" s="41" t="s">
        <v>24</v>
      </c>
      <c r="P15" s="6"/>
    </row>
    <row r="16" spans="1:16" ht="12.75">
      <c r="A16" s="286"/>
      <c r="B16" s="37"/>
      <c r="D16" s="5" t="s">
        <v>57</v>
      </c>
      <c r="I16" s="6"/>
      <c r="K16" s="41" t="s">
        <v>25</v>
      </c>
      <c r="L16" s="41"/>
      <c r="M16" s="41"/>
      <c r="N16" s="41"/>
      <c r="O16" s="41"/>
      <c r="P16" s="42"/>
    </row>
    <row r="17" spans="1:16" ht="12.75">
      <c r="A17" s="286"/>
      <c r="B17" s="37"/>
      <c r="D17" s="5" t="s">
        <v>27</v>
      </c>
      <c r="I17" s="6"/>
      <c r="K17" s="41" t="s">
        <v>26</v>
      </c>
      <c r="P17" s="6" t="s">
        <v>19</v>
      </c>
    </row>
    <row r="18" spans="1:16" ht="13.5" customHeight="1">
      <c r="A18" s="286"/>
      <c r="B18" s="37"/>
      <c r="D18" s="5" t="s">
        <v>28</v>
      </c>
      <c r="I18" s="6"/>
      <c r="P18" s="6" t="s">
        <v>28</v>
      </c>
    </row>
    <row r="19" spans="1:16" ht="21.75" customHeight="1">
      <c r="A19" s="286"/>
      <c r="B19" s="37" t="s">
        <v>29</v>
      </c>
      <c r="C19" s="35"/>
      <c r="D19" s="35"/>
      <c r="E19" s="35"/>
      <c r="F19" s="35"/>
      <c r="G19" s="35"/>
      <c r="H19" s="35"/>
      <c r="I19" s="8"/>
      <c r="J19" s="35"/>
      <c r="K19" s="35"/>
      <c r="L19" s="35"/>
      <c r="M19" s="35"/>
      <c r="N19" s="35"/>
      <c r="O19" s="35"/>
      <c r="P19" s="8"/>
    </row>
    <row r="20" spans="1:16" ht="12.75">
      <c r="A20" s="286"/>
      <c r="B20" s="37"/>
      <c r="C20" s="2"/>
      <c r="D20" s="12" t="s">
        <v>36</v>
      </c>
      <c r="E20" s="12"/>
      <c r="F20" s="12"/>
      <c r="G20" s="12"/>
      <c r="H20" s="12"/>
      <c r="I20" s="37"/>
      <c r="J20" s="5"/>
      <c r="K20" s="12" t="s">
        <v>40</v>
      </c>
      <c r="L20" s="12"/>
      <c r="M20" s="12"/>
      <c r="N20" s="12"/>
      <c r="O20" s="5"/>
      <c r="P20" s="3"/>
    </row>
    <row r="21" spans="1:16" ht="12.75">
      <c r="A21" s="286"/>
      <c r="B21" s="37"/>
      <c r="D21" s="43" t="s">
        <v>37</v>
      </c>
      <c r="E21" s="12"/>
      <c r="F21" s="12"/>
      <c r="G21" s="12"/>
      <c r="H21" s="12"/>
      <c r="I21" s="37"/>
      <c r="J21" s="5"/>
      <c r="K21" s="43" t="s">
        <v>43</v>
      </c>
      <c r="L21" s="43"/>
      <c r="M21" s="43"/>
      <c r="N21" s="5"/>
      <c r="O21" s="5"/>
      <c r="P21" s="6"/>
    </row>
    <row r="22" spans="1:16" ht="12.75">
      <c r="A22" s="286"/>
      <c r="B22" s="37"/>
      <c r="I22" s="6"/>
      <c r="J22" s="5"/>
      <c r="K22" s="5"/>
      <c r="L22" s="5"/>
      <c r="M22" s="5"/>
      <c r="N22" s="5"/>
      <c r="O22" s="5"/>
      <c r="P22" s="6"/>
    </row>
    <row r="23" spans="1:16" ht="12.75">
      <c r="A23" s="286"/>
      <c r="B23" s="37"/>
      <c r="D23" s="5" t="s">
        <v>55</v>
      </c>
      <c r="E23" s="5"/>
      <c r="F23" s="5"/>
      <c r="G23" s="5"/>
      <c r="H23" s="5"/>
      <c r="I23" s="6"/>
      <c r="J23" s="5"/>
      <c r="K23" s="5" t="s">
        <v>30</v>
      </c>
      <c r="L23" s="5"/>
      <c r="M23" s="5"/>
      <c r="N23" s="5"/>
      <c r="O23" s="5"/>
      <c r="P23" s="6"/>
    </row>
    <row r="24" spans="1:16" ht="12.75">
      <c r="A24" s="286"/>
      <c r="B24" s="37"/>
      <c r="D24" s="5" t="s">
        <v>31</v>
      </c>
      <c r="E24" s="5"/>
      <c r="F24" s="5"/>
      <c r="G24" s="5"/>
      <c r="H24" s="5"/>
      <c r="I24" s="6"/>
      <c r="J24" s="5"/>
      <c r="K24" s="5" t="s">
        <v>44</v>
      </c>
      <c r="L24" s="5"/>
      <c r="M24" s="5"/>
      <c r="N24" s="5"/>
      <c r="O24" s="5"/>
      <c r="P24" s="6"/>
    </row>
    <row r="25" spans="1:16" ht="12.75">
      <c r="A25" s="286"/>
      <c r="B25" s="37"/>
      <c r="D25" s="5" t="s">
        <v>41</v>
      </c>
      <c r="E25" s="5"/>
      <c r="F25" s="5"/>
      <c r="G25" s="5"/>
      <c r="H25" s="5"/>
      <c r="I25" s="6"/>
      <c r="J25" s="5"/>
      <c r="K25" s="5" t="s">
        <v>65</v>
      </c>
      <c r="L25" s="5"/>
      <c r="M25" s="5"/>
      <c r="N25" s="5"/>
      <c r="O25" s="5"/>
      <c r="P25" s="6"/>
    </row>
    <row r="26" spans="1:16" ht="12.75">
      <c r="A26" s="286"/>
      <c r="B26" s="37"/>
      <c r="D26" s="5" t="s">
        <v>32</v>
      </c>
      <c r="E26" s="5"/>
      <c r="F26" s="5"/>
      <c r="G26" s="5"/>
      <c r="H26" s="5"/>
      <c r="I26" s="6"/>
      <c r="J26" s="5"/>
      <c r="L26" s="5"/>
      <c r="M26" s="5"/>
      <c r="N26" s="5"/>
      <c r="O26" s="5"/>
      <c r="P26" s="6"/>
    </row>
    <row r="27" spans="1:16" ht="12.75">
      <c r="A27" s="286"/>
      <c r="B27" s="37"/>
      <c r="D27" t="s">
        <v>64</v>
      </c>
      <c r="E27" s="5"/>
      <c r="F27" s="5"/>
      <c r="G27" s="5"/>
      <c r="H27" s="5"/>
      <c r="I27" s="6"/>
      <c r="J27" s="5"/>
      <c r="K27" s="5"/>
      <c r="L27" s="5"/>
      <c r="M27" s="5"/>
      <c r="N27" s="5"/>
      <c r="O27" s="5"/>
      <c r="P27" s="6"/>
    </row>
    <row r="28" spans="1:16" ht="12.75">
      <c r="A28" s="286"/>
      <c r="B28" s="37"/>
      <c r="C28" s="5"/>
      <c r="E28" s="5"/>
      <c r="F28" s="5"/>
      <c r="G28" s="5"/>
      <c r="H28" s="5"/>
      <c r="I28" s="6"/>
      <c r="J28" s="5"/>
      <c r="K28" s="5"/>
      <c r="L28" s="5"/>
      <c r="M28" s="5"/>
      <c r="N28" s="5"/>
      <c r="O28" s="5"/>
      <c r="P28" s="6"/>
    </row>
    <row r="29" spans="1:16" ht="12.75">
      <c r="A29" s="286"/>
      <c r="B29" s="37"/>
      <c r="C29" s="5"/>
      <c r="I29" s="6"/>
      <c r="P29" s="6"/>
    </row>
    <row r="30" spans="1:16" ht="12.75">
      <c r="A30" s="286"/>
      <c r="B30" s="37"/>
      <c r="C30" s="5"/>
      <c r="I30" s="6"/>
      <c r="P30" s="6"/>
    </row>
    <row r="31" spans="1:16" ht="12.75">
      <c r="A31" s="286"/>
      <c r="B31" s="37"/>
      <c r="I31" s="6"/>
      <c r="P31" s="6"/>
    </row>
    <row r="32" spans="1:17" ht="12.75">
      <c r="A32" s="286"/>
      <c r="B32" s="37"/>
      <c r="D32" t="s">
        <v>27</v>
      </c>
      <c r="I32" s="6"/>
      <c r="P32" s="6" t="s">
        <v>19</v>
      </c>
      <c r="Q32" s="289" t="s">
        <v>261</v>
      </c>
    </row>
    <row r="33" spans="1:17" ht="12.75">
      <c r="A33" s="286"/>
      <c r="B33" s="37"/>
      <c r="D33" t="s">
        <v>22</v>
      </c>
      <c r="I33" s="6"/>
      <c r="P33" s="6" t="s">
        <v>28</v>
      </c>
      <c r="Q33" s="290"/>
    </row>
    <row r="34" spans="1:17" ht="0.75" customHeight="1">
      <c r="A34" s="286"/>
      <c r="B34" s="37"/>
      <c r="I34" s="6"/>
      <c r="J34" t="s">
        <v>33</v>
      </c>
      <c r="P34" s="6" t="s">
        <v>21</v>
      </c>
      <c r="Q34" s="290"/>
    </row>
    <row r="35" spans="1:17" ht="20.25" customHeight="1">
      <c r="A35" s="286"/>
      <c r="B35" s="37" t="s">
        <v>33</v>
      </c>
      <c r="C35" s="35"/>
      <c r="D35" s="35"/>
      <c r="E35" s="35"/>
      <c r="F35" s="35"/>
      <c r="G35" s="35"/>
      <c r="H35" s="35"/>
      <c r="I35" s="8"/>
      <c r="J35" s="35"/>
      <c r="K35" s="35"/>
      <c r="L35" s="35"/>
      <c r="M35" s="35"/>
      <c r="N35" s="35"/>
      <c r="O35" s="35"/>
      <c r="P35" s="8"/>
      <c r="Q35" s="290"/>
    </row>
    <row r="36" spans="3:17" ht="12.75">
      <c r="C36" s="36" t="s">
        <v>33</v>
      </c>
      <c r="D36" s="36"/>
      <c r="E36" s="36"/>
      <c r="F36" s="36"/>
      <c r="G36" s="36"/>
      <c r="H36" s="36"/>
      <c r="I36" s="288" t="s">
        <v>29</v>
      </c>
      <c r="J36" s="288"/>
      <c r="K36" s="36"/>
      <c r="L36" s="36"/>
      <c r="M36" s="36"/>
      <c r="N36" s="36"/>
      <c r="O36" s="36"/>
      <c r="P36" s="38" t="s">
        <v>34</v>
      </c>
      <c r="Q36" s="290"/>
    </row>
    <row r="37" ht="12.75">
      <c r="Q37" s="290"/>
    </row>
    <row r="38" spans="2:17" ht="26.25">
      <c r="B38" s="287" t="s">
        <v>38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90"/>
    </row>
    <row r="39" ht="12.75">
      <c r="Q39" s="61"/>
    </row>
    <row r="40" ht="12.75">
      <c r="Q40" s="61"/>
    </row>
  </sheetData>
  <mergeCells count="4">
    <mergeCell ref="A1:A35"/>
    <mergeCell ref="B38:P38"/>
    <mergeCell ref="I36:J36"/>
    <mergeCell ref="Q32:Q3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2"/>
  <headerFooter alignWithMargins="0">
    <oddHeader>&amp;C&amp;"Arial,Bold"&amp;12&amp;EBUDGET RISK MATRIX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WFDC</dc:creator>
  <cp:keywords/>
  <dc:description/>
  <cp:lastModifiedBy>WFDC</cp:lastModifiedBy>
  <cp:lastPrinted>2005-11-03T13:31:34Z</cp:lastPrinted>
  <dcterms:created xsi:type="dcterms:W3CDTF">2003-07-07T13:56:30Z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